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ерезина\Планы и факт (для сайта)\"/>
    </mc:Choice>
  </mc:AlternateContent>
  <bookViews>
    <workbookView xWindow="0" yWindow="0" windowWidth="28170" windowHeight="10935"/>
  </bookViews>
  <sheets>
    <sheet name="факт 2025" sheetId="1" r:id="rId1"/>
    <sheet name="Лист1" sheetId="2" r:id="rId2"/>
  </sheets>
  <calcPr calcId="162913" refMode="R1C1"/>
</workbook>
</file>

<file path=xl/calcChain.xml><?xml version="1.0" encoding="utf-8"?>
<calcChain xmlns="http://schemas.openxmlformats.org/spreadsheetml/2006/main">
  <c r="F9" i="1" l="1"/>
  <c r="F7" i="1" s="1"/>
  <c r="F80" i="1"/>
  <c r="F41" i="1"/>
  <c r="F77" i="1"/>
  <c r="F58" i="1"/>
  <c r="F42" i="1"/>
  <c r="F36" i="1"/>
  <c r="F12" i="1"/>
  <c r="F11" i="1" l="1"/>
</calcChain>
</file>

<file path=xl/sharedStrings.xml><?xml version="1.0" encoding="utf-8"?>
<sst xmlns="http://schemas.openxmlformats.org/spreadsheetml/2006/main" count="370" uniqueCount="227">
  <si>
    <t>№</t>
  </si>
  <si>
    <t>Наименование показателя</t>
  </si>
  <si>
    <t>Сроки строительства</t>
  </si>
  <si>
    <t xml:space="preserve">начало </t>
  </si>
  <si>
    <t>окончание</t>
  </si>
  <si>
    <t>Стоимостная оценка инвестиций, тыс. руб. (без НДС)</t>
  </si>
  <si>
    <t>Основные проектные характеристики объектов капитального строительства</t>
  </si>
  <si>
    <t>совокупно по оъекту</t>
  </si>
  <si>
    <t>в отчетном периоде</t>
  </si>
  <si>
    <t>источник финансирования</t>
  </si>
  <si>
    <t>протяженность линейной части газопроводов, км</t>
  </si>
  <si>
    <t>диаметр (диапазон диаметров) газопроводов, мм</t>
  </si>
  <si>
    <t>количество газорегуляторных пунктов, единиц</t>
  </si>
  <si>
    <t xml:space="preserve">1. </t>
  </si>
  <si>
    <t>Общая сумма инвестиций</t>
  </si>
  <si>
    <t xml:space="preserve">2. </t>
  </si>
  <si>
    <t>Сведения о строительстве, реконструкции объектов капитального строительства</t>
  </si>
  <si>
    <t>2.1.</t>
  </si>
  <si>
    <t>Форма 2</t>
  </si>
  <si>
    <t>амортизация</t>
  </si>
  <si>
    <t>Приобретение газопроводов, объектов незавершенного строительства, прочих объектов недвижимости</t>
  </si>
  <si>
    <t>Автотранспорт</t>
  </si>
  <si>
    <t>Оборудование для эксплуатации газового хозяйства</t>
  </si>
  <si>
    <t>Новое строительство всего, в т.ч. по разделам:</t>
  </si>
  <si>
    <t>2.2.</t>
  </si>
  <si>
    <t>Объекты, выполняемые по договорам о технологическом подключении (присоединении) в рамках Постановления Правительства РФ от 30.12.2013 № 1314, в том числе:</t>
  </si>
  <si>
    <t>Реконструкция всего, в т.ч. по разделам:</t>
  </si>
  <si>
    <t>2.3.</t>
  </si>
  <si>
    <t>2.2.2.</t>
  </si>
  <si>
    <t>2.2.3.</t>
  </si>
  <si>
    <t>Плата за технологическое присоединение (постановление от 30.12.2013 № 1314)</t>
  </si>
  <si>
    <t>в разрезе групп: Линейная часть (газопроводы), в т.ч.:</t>
  </si>
  <si>
    <t>2.3.1.</t>
  </si>
  <si>
    <t>2.3.3.</t>
  </si>
  <si>
    <t>спецнадбавка</t>
  </si>
  <si>
    <r>
      <t>в разрезе групп:</t>
    </r>
    <r>
      <rPr>
        <b/>
        <sz val="10"/>
        <rFont val="Times New Roman"/>
        <family val="1"/>
        <charset val="204"/>
      </rPr>
      <t xml:space="preserve"> Линейная часть (газопроводы)</t>
    </r>
    <r>
      <rPr>
        <sz val="10"/>
        <rFont val="Times New Roman"/>
        <family val="1"/>
        <charset val="204"/>
      </rPr>
      <t>, в т.ч.:</t>
    </r>
  </si>
  <si>
    <r>
      <t xml:space="preserve">в разрезе групп: </t>
    </r>
    <r>
      <rPr>
        <b/>
        <sz val="11"/>
        <rFont val="Times New Roman"/>
        <family val="1"/>
        <charset val="204"/>
      </rPr>
      <t>Пункты редуцирования газа (отдельные объекты ОФ)</t>
    </r>
    <r>
      <rPr>
        <sz val="11"/>
        <rFont val="Times New Roman"/>
        <family val="1"/>
        <charset val="204"/>
      </rPr>
      <t>, в т.ч.:</t>
    </r>
  </si>
  <si>
    <t>2.2.4.</t>
  </si>
  <si>
    <t>2.3.1.1</t>
  </si>
  <si>
    <t>2.3.1.2</t>
  </si>
  <si>
    <t>2.3.1.3</t>
  </si>
  <si>
    <t>2.3.1.4</t>
  </si>
  <si>
    <t>2.3.1.5</t>
  </si>
  <si>
    <t>2.3.1.6</t>
  </si>
  <si>
    <t>2.3.1.7</t>
  </si>
  <si>
    <t>2.3.1.8</t>
  </si>
  <si>
    <t>2.3.1.9</t>
  </si>
  <si>
    <t>2.3.1.10</t>
  </si>
  <si>
    <t>2.3.1.11</t>
  </si>
  <si>
    <t>2.3.1.12</t>
  </si>
  <si>
    <t>2.3.1.13</t>
  </si>
  <si>
    <t>2.3.1.14</t>
  </si>
  <si>
    <t>2.3.1.15</t>
  </si>
  <si>
    <t>01 кв 2021</t>
  </si>
  <si>
    <t>Объекты догазификации в рамках техприсоединения (социальная догазификация)</t>
  </si>
  <si>
    <t>амортизация, спецнадбавка, ТП</t>
  </si>
  <si>
    <t>Плата по Соглашениям о компенсации затрат, вызванных перекладкой объектов газораспределения</t>
  </si>
  <si>
    <t>догазификация</t>
  </si>
  <si>
    <t>Компьютеры, оргтехника, средства связи, охр.системы, прочее оборудование</t>
  </si>
  <si>
    <t>Капитальный ремонт и диагностика</t>
  </si>
  <si>
    <t>амортизация будущих лет</t>
  </si>
  <si>
    <t>2.2.1.1.</t>
  </si>
  <si>
    <t>2.2.1.</t>
  </si>
  <si>
    <t>2.2.1.2.</t>
  </si>
  <si>
    <t>2.2.1.3.</t>
  </si>
  <si>
    <t>2.2.1.5.</t>
  </si>
  <si>
    <t>2.2.1.6.</t>
  </si>
  <si>
    <t>2.2.1.7.</t>
  </si>
  <si>
    <t>2.3.2.</t>
  </si>
  <si>
    <t>2.3.2.1</t>
  </si>
  <si>
    <t>2.3.2.2</t>
  </si>
  <si>
    <t>2.3.2.3</t>
  </si>
  <si>
    <t>2.3.2.4</t>
  </si>
  <si>
    <t>2.3.2.5</t>
  </si>
  <si>
    <t>2.3.2.6</t>
  </si>
  <si>
    <t>2.3.2.7</t>
  </si>
  <si>
    <t>2.3.2.8</t>
  </si>
  <si>
    <t>2.3.2.9</t>
  </si>
  <si>
    <t>2.3.2.10</t>
  </si>
  <si>
    <t>2.3.2.11</t>
  </si>
  <si>
    <t>2.3.2.12</t>
  </si>
  <si>
    <t>2.3.2.13</t>
  </si>
  <si>
    <t>2.3.2.14</t>
  </si>
  <si>
    <t>2.3.2.15</t>
  </si>
  <si>
    <t>ф108, ф57, ф160, ф110, ф63</t>
  </si>
  <si>
    <t>Газопровод д. Сапрычка Суходольский с/с</t>
  </si>
  <si>
    <t>Приобретение нематериальных активов (лицензии)</t>
  </si>
  <si>
    <t>2.2.1.4.</t>
  </si>
  <si>
    <t>2.2.1.8.</t>
  </si>
  <si>
    <t>2.2.1.9.</t>
  </si>
  <si>
    <t>2.2.1.12</t>
  </si>
  <si>
    <t>2.2.1.13</t>
  </si>
  <si>
    <t>2.2.1.14</t>
  </si>
  <si>
    <t>2.2.1.16</t>
  </si>
  <si>
    <t>2.2.1.17</t>
  </si>
  <si>
    <t>2.2.1.19</t>
  </si>
  <si>
    <t>Газопровод по ул. Лермонтова, Цветочная,  Серебряная, Крымская,в с.Косыревка, Липецкий р-он 2 этап</t>
  </si>
  <si>
    <t>Газопровод ул 8 Марта , ул. Строителей д. Елизаветино</t>
  </si>
  <si>
    <t>Газопровод ул. Георгиевская г. Липецк</t>
  </si>
  <si>
    <t>Газопровод ул. Медовая с. Сселки  г. Липецк</t>
  </si>
  <si>
    <t>Газопровод ул. Родниковая г. Данков</t>
  </si>
  <si>
    <t>Газопровод  ул. рядового Ивлеева д. Кулешовка Липецкий район</t>
  </si>
  <si>
    <t>ф57, ф63, ф219, ф225, ф63</t>
  </si>
  <si>
    <r>
      <t xml:space="preserve"> </t>
    </r>
    <r>
      <rPr>
        <b/>
        <sz val="11"/>
        <rFont val="Times New Roman"/>
        <family val="1"/>
        <charset val="204"/>
      </rPr>
      <t>Системы телемеханики и телеметрии (на сетях газораспределения)</t>
    </r>
  </si>
  <si>
    <t>Объекты реконструкции по соглашениям о компенсации затрат, вызванных перекладкой объектов газораспределения</t>
  </si>
  <si>
    <t>Системы телемеханики и телеметрии, узлы учета газа, ЕИТП и прочие объекты АСКУГ и метрологии</t>
  </si>
  <si>
    <t>Модернизация структурированной кабельной системы  в административном здании (инв. № 002666) филиал АО "Газпром газораспределение" в г. Грязи</t>
  </si>
  <si>
    <t>2.2.1.10.</t>
  </si>
  <si>
    <t>2.2.1.11.</t>
  </si>
  <si>
    <t>2.2.1.15</t>
  </si>
  <si>
    <t>2.2.1.18.</t>
  </si>
  <si>
    <t>2.3.5.</t>
  </si>
  <si>
    <t>3.</t>
  </si>
  <si>
    <t>3.1.</t>
  </si>
  <si>
    <t>3.2.</t>
  </si>
  <si>
    <t>3.3.</t>
  </si>
  <si>
    <t>4.</t>
  </si>
  <si>
    <t>5.</t>
  </si>
  <si>
    <t>01 кв 2025</t>
  </si>
  <si>
    <t>04 кв 2025</t>
  </si>
  <si>
    <t>Газопровод по ул. Первомайская, п. Первомайский Двуреченский с/с</t>
  </si>
  <si>
    <t>Газопровод по ул. Рябиновая, Весенняя, Тихая, Кленовая, Ясная, Малиновая, Виноградная, Раздольная микрорайона Северный с. Тербуны</t>
  </si>
  <si>
    <t>Газопровод с.Сенцово (жил.застройка 300 га РЖС) 3 очередь строительства</t>
  </si>
  <si>
    <t>Газопровод к жилому району малоэтажной жилой застройки с земельными участками в районе пер. Бодрый с. Желтые Пески в г. Липецке</t>
  </si>
  <si>
    <t>Газификация д. Ржавец, Добринский район</t>
  </si>
  <si>
    <t>Газификация д. Белевец, Пищулинский с/с, Елецкий район</t>
  </si>
  <si>
    <t>Газификация д. Прилепы, Измалковский округ</t>
  </si>
  <si>
    <t>Газификация д. Марьино, Яблоновский с/с, Краснинский район</t>
  </si>
  <si>
    <t>Газификация д. Волтовские Дворики, Большепоповский с/с, Лебедянский район</t>
  </si>
  <si>
    <t>Газификация д. Петровские Выселки, Слободской с/с, Лебедянский  район</t>
  </si>
  <si>
    <t>Газопровод  ул. Огородная с. Сенцово Липецкий район</t>
  </si>
  <si>
    <t>04 кв.2025</t>
  </si>
  <si>
    <t>02 кв.2026</t>
  </si>
  <si>
    <t>04 кв.2028</t>
  </si>
  <si>
    <t>02 кв2025</t>
  </si>
  <si>
    <t>04 кв 2026</t>
  </si>
  <si>
    <t>2 кв 2024</t>
  </si>
  <si>
    <t>3 кв 2025</t>
  </si>
  <si>
    <t>1 кв. 2019</t>
  </si>
  <si>
    <t>1 кв. 2021</t>
  </si>
  <si>
    <t>1 кв. 2017</t>
  </si>
  <si>
    <t>1 кв. 2022</t>
  </si>
  <si>
    <t>1 кв 2022</t>
  </si>
  <si>
    <t>1 кв 2023</t>
  </si>
  <si>
    <t>1 кв 2024</t>
  </si>
  <si>
    <t>Ф89 Ф63 Ф90, Ф110 Ф160</t>
  </si>
  <si>
    <t>Ф159, Ф325, Ф225, Ф110,Ф160, Ф90, Ф63</t>
  </si>
  <si>
    <t>ф108, ф110, ф160, ф225</t>
  </si>
  <si>
    <t>Ф89, ф219, ф108, ф273, ф159, Ф63, Ф90, ф110, ф225, ф160, ф315, ф250</t>
  </si>
  <si>
    <t>ф108, ф89,Ф57, ф110, ф90, Ф63</t>
  </si>
  <si>
    <t>ф108, ф273, ф219, ф110, ф160, ф225, Ф90, Ф215</t>
  </si>
  <si>
    <t>Ф57, ф90, Ф63</t>
  </si>
  <si>
    <t>Ф57, ф108, Ф89,               ф 110,ф,90,ф63</t>
  </si>
  <si>
    <t>ф89,ф159,ф110,ф160 ф,90,ф63</t>
  </si>
  <si>
    <t>ф89, ф159, ф160, ф90</t>
  </si>
  <si>
    <t>ф89,ф57,ф63,ф,90</t>
  </si>
  <si>
    <t xml:space="preserve"> ф273,  ф108, ф89, ф57, ф315, ф225, ф160, ф63</t>
  </si>
  <si>
    <t xml:space="preserve">ф108, ф159,ф 110, ф160, ф250, ф63 </t>
  </si>
  <si>
    <t>ф89, ф219, ф325, ф315, ф110, ф63, ф225</t>
  </si>
  <si>
    <t>ф89 ф219, ф250, Ф90,  ф63</t>
  </si>
  <si>
    <t>Газопровод низкого давления по ул. Коммунаров, с. Крутогорье, Липецкий район</t>
  </si>
  <si>
    <t>02 кв.2025</t>
  </si>
  <si>
    <t>2.2.5.</t>
  </si>
  <si>
    <t>Прочие, в том числе:</t>
  </si>
  <si>
    <t>2.2.5.1.</t>
  </si>
  <si>
    <t>2.2.5.2.</t>
  </si>
  <si>
    <t>2.2.5.3.</t>
  </si>
  <si>
    <t>2.2.5.4.</t>
  </si>
  <si>
    <t>Защитное ограждение, состоящее из фундаментных блоков для защиты ШРП № 16 г. Лебедянь, ул. Елецкая</t>
  </si>
  <si>
    <t>Защитное ограждение, состоящее из фундаментных блоков для защиты отключающего устройства. Задвижка № 1 (выход с ГРС) инв. № 00000402,</t>
  </si>
  <si>
    <t>Защитное ограждение, состоящее из фундаментных блоков для защиты отключающего устройства. Задвижка № 121</t>
  </si>
  <si>
    <t>Защитное ограждение для защиты отключающего устройства. Задвижки № 1854 и 1853, расположенные   г. Липецк от ГРС до з-да Центролит</t>
  </si>
  <si>
    <t>04 кв. 2025</t>
  </si>
  <si>
    <t xml:space="preserve">Газопровод д. Гребенкино </t>
  </si>
  <si>
    <t>4 кв. 2025</t>
  </si>
  <si>
    <t xml:space="preserve">Ф89, ф159, ф108, ф219, ф110, Ф160, Ф225, ф90, ф63 </t>
  </si>
  <si>
    <t>2.2.1.19.</t>
  </si>
  <si>
    <t>Газопровод высокого давления к с/зу «Боринский» с. Боринское (инв. № 0400000370). Замена задвижек №04/289, №04/294</t>
  </si>
  <si>
    <t>Газопровод высокого, низкого давления привязки к ГРП ул.Садовая  с. Боринское   (инв. № 0400000372). Замена задвижек №04/290, №04/295</t>
  </si>
  <si>
    <t>Газопровод Грязи от ГРС до ГРП №4 2778,42, инв. №000091. Замена задвижки № 2 Ду=600</t>
  </si>
  <si>
    <t>Елецкий район, С.Черкассы, ГРП (ЗУ № 859, № 1142) арх. №  629с (инв. № 00010560)</t>
  </si>
  <si>
    <t>Елецкий район, С.Черкассы, ГРП (ЗУ №1143) арх. №  629с (инв. № 00005210)</t>
  </si>
  <si>
    <t xml:space="preserve"> Газопровод высокого  давления по ул.Студеновская (ул.Ленина). ГГРП-1 к заводу Свободный Сокол" (№177) (инв. №126300)</t>
  </si>
  <si>
    <t>Газопровод высокого давления  г. Липецк за территорией завода Свободный Сокол на вводе п\ч в завод Задвижка № 179 (инв. № 233800)</t>
  </si>
  <si>
    <t>3 кв.2024</t>
  </si>
  <si>
    <t xml:space="preserve"> Г/д н/д с. Красное ул. Советская, ул. Коммунальная, инв. №1300000786. Замена задвижки №26. </t>
  </si>
  <si>
    <t>Г/п в/д с/д к з/ду Худ.кер - 1717,51м с. Боринское (инв. №0400000396). Замена задвижки №276.</t>
  </si>
  <si>
    <t>Г/п в/д к з/у Боринский/ул. Пирогова, Мичурина /с. Боринское-5035,01 (инв. №0400000370). Замена задвижки №286.</t>
  </si>
  <si>
    <t>Г/д в/д СХПК "Дмитряшевский" (инв. №190000223). Замена задвижки №87, №88.</t>
  </si>
  <si>
    <t>Г-д в/д и н/д с. Т-Дубрава Становлянского р-на-уличный L=14729,86 м.п. стальной (инв. № 1600000131). Замена Задвижки №258, №253.</t>
  </si>
  <si>
    <t>Г/д в/д с. Красное ул. Советская, ул. Коммунальная, инв. №1300000787. Замена задвижки №25.</t>
  </si>
  <si>
    <t>1 кв 2025</t>
  </si>
  <si>
    <t>4 кв.2025</t>
  </si>
  <si>
    <t>1 кв.2025</t>
  </si>
  <si>
    <t>Газопровод высокого и среднего давления к базе Управснабсбыт инв. № 04000000251 г. Липецк</t>
  </si>
  <si>
    <t>2 кв 2025</t>
  </si>
  <si>
    <t>ГРП № 11 с. Бигильдино. Замена ГРП № 11 Липецкая область, Данковский район, с. Бигильдино к Данковской птицефабрике, инв. № БП-000002599 на ГРПШ</t>
  </si>
  <si>
    <t>Газопровод низкого давления среднего давления с.Ново-Никольское Данковский район  ШРП № 17, инв. № 0700001420</t>
  </si>
  <si>
    <t>Комплекс газоснабжения ст. Хворостянка l=3958, замена ШРП № 61 на ГРПШ, инв. № 01-ог08958</t>
  </si>
  <si>
    <t>Замена ШРП № 33 на ГРПШ, Добровский район с. Путятино ул. Центральная (здание инв. № 00000430)</t>
  </si>
  <si>
    <t>ГГРП № 58 с. Черкассы. Замена ГГРП № 58, Липецкая область, Елецкий район, с. Черкассы (инв. № 00110480) на ГРПШ</t>
  </si>
  <si>
    <t>ШРП № 94 с. Донское. Замена ШРП № 94 Липецкая область, Задонский район, с. Донское птицефабрика «Придонская» инвентарный № БП-000001644 на ГРПШ</t>
  </si>
  <si>
    <t>ШРП № 97 с. Донское. Замена ШРП № 97 Липецкая область, Задонский район, с. Донское (инв. № БП-000001621) на ГРПШ</t>
  </si>
  <si>
    <t>ШРП № 43 с. Преображенье. Замена ШРП № 43 Липецкая область, Измалковский район, с. Гниловоды (инв. №01-ог07989) на ГРПШ</t>
  </si>
  <si>
    <t>ГРП № 14 с. Солдатское. Замена ГРП № 14, Липецкая область, Тербунский район, с. Солдатское (инв. № 1700000088) на ГРПШ</t>
  </si>
  <si>
    <t>ШРП № 69 с. Павловка. Замена ШРП № 69, с. Павловка, Липецкая область, Добринский район (инв. № 01-ог08967) на ГРПШ</t>
  </si>
  <si>
    <t>Замена ГГРП № 2 на ГРПШ, Липецкая область, Липецкий район,  с. Сенцово (инв. № 0400000493)</t>
  </si>
  <si>
    <t>Замена ШРП №21 ул.Ленина с.Большая Кузьминка на ГРПШ (инв. № 400000142)</t>
  </si>
  <si>
    <t>Замена ГРП №1 Становлянский район, ГРП №1 - Райцентр с. Становое ул. М. Горького на ГРПШ (инв. №1600000211)</t>
  </si>
  <si>
    <t>Замена ШРП №38 Грязинский район, Газопровод Сухоборье-4186,85м с ШРП №38, СКЗ на ГРПШ (инв. № 000427)</t>
  </si>
  <si>
    <t>Замена ШРП №100 Задонский район, К/газ. L=2 354,1, с. Донское птицефабрика "Придонская" ШРП 94" на ГРПШ (инв. №БП-000001644)</t>
  </si>
  <si>
    <t>Замена ШРП №94, Воловский район, Газопровод высокого давления, низкого давления с ШРП L=1,644 км с.Волово ул.Солнечная на ГРПШ (инв. №01-ог02031)</t>
  </si>
  <si>
    <t>1 кв. 2025</t>
  </si>
  <si>
    <t>2.3.2.18</t>
  </si>
  <si>
    <t>2 кв 2026</t>
  </si>
  <si>
    <t>ЭХЗ, СКЗ</t>
  </si>
  <si>
    <t>2.3.4.1</t>
  </si>
  <si>
    <t>4 кв 2025</t>
  </si>
  <si>
    <t>Здания и сооружения (административного и общепроизводственного назначения)</t>
  </si>
  <si>
    <t>2.3.5.1.</t>
  </si>
  <si>
    <t>2.3.5.2.</t>
  </si>
  <si>
    <t>Модернизация «ЭВМ кабельная сеть (здание конторы)» инв. №00000524)</t>
  </si>
  <si>
    <t>амортизация, Плата по Соглашениям о компенсации затрат, вызванных перекладкой объектов газораспределения</t>
  </si>
  <si>
    <t>Оборудование, не входящее в сметы строек</t>
  </si>
  <si>
    <t>Разработка ПИР будущих лет</t>
  </si>
  <si>
    <t>спецнадбавка, амортизация</t>
  </si>
  <si>
    <t xml:space="preserve">Информация о фактическом исполнении инвестиционной программы АО "Газпром газораспределение Липецк" за  2025 год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</si>
</sst>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Helv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2" fontId="8" fillId="2" borderId="1" xfId="1" applyNumberFormat="1" applyFont="1" applyFill="1" applyBorder="1" applyAlignment="1">
      <alignment horizontal="left" vertical="center" wrapText="1"/>
    </xf>
    <xf numFmtId="2" fontId="8" fillId="2" borderId="5" xfId="1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2" fontId="0" fillId="2" borderId="0" xfId="0" applyNumberFormat="1" applyFill="1"/>
    <xf numFmtId="0" fontId="0" fillId="2" borderId="0" xfId="0" applyFill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/>
    <xf numFmtId="0" fontId="0" fillId="2" borderId="1" xfId="0" applyFill="1" applyBorder="1"/>
    <xf numFmtId="2" fontId="0" fillId="2" borderId="1" xfId="0" applyNumberFormat="1" applyFill="1" applyBorder="1"/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6" fillId="2" borderId="0" xfId="0" applyFont="1" applyFill="1" applyBorder="1"/>
    <xf numFmtId="2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Обобщенный план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6"/>
  <sheetViews>
    <sheetView tabSelected="1" zoomScale="70" zoomScaleNormal="70" workbookViewId="0">
      <pane xSplit="2" ySplit="6" topLeftCell="C28" activePane="bottomRight" state="frozen"/>
      <selection pane="topRight" activeCell="C1" sqref="C1"/>
      <selection pane="bottomLeft" activeCell="A6" sqref="A6"/>
      <selection pane="bottomRight" activeCell="K28" sqref="K28"/>
    </sheetView>
  </sheetViews>
  <sheetFormatPr defaultRowHeight="15" x14ac:dyDescent="0.25"/>
  <cols>
    <col min="1" max="1" width="10.140625" style="21" bestFit="1" customWidth="1"/>
    <col min="2" max="2" width="47.140625" style="23" customWidth="1"/>
    <col min="3" max="3" width="11.140625" style="21" customWidth="1"/>
    <col min="4" max="4" width="15.7109375" style="21" customWidth="1"/>
    <col min="5" max="5" width="18.85546875" style="24" customWidth="1"/>
    <col min="6" max="6" width="15.42578125" style="23" customWidth="1"/>
    <col min="7" max="7" width="21.5703125" style="21" customWidth="1"/>
    <col min="8" max="8" width="27.85546875" style="25" customWidth="1"/>
    <col min="9" max="9" width="20.5703125" style="21" customWidth="1"/>
    <col min="10" max="10" width="16.28515625" style="21" customWidth="1"/>
    <col min="11" max="16384" width="9.140625" style="21"/>
  </cols>
  <sheetData>
    <row r="1" spans="1:10" x14ac:dyDescent="0.25">
      <c r="A1" s="41"/>
      <c r="B1" s="42"/>
      <c r="C1" s="41"/>
      <c r="D1" s="41"/>
      <c r="E1" s="43"/>
      <c r="F1" s="42"/>
      <c r="G1" s="41"/>
      <c r="H1" s="44"/>
      <c r="I1" s="41"/>
      <c r="J1" s="45" t="s">
        <v>18</v>
      </c>
    </row>
    <row r="2" spans="1:10" ht="20.25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0.25" x14ac:dyDescent="0.25">
      <c r="A3" s="40"/>
      <c r="B3" s="40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47" t="s">
        <v>0</v>
      </c>
      <c r="B4" s="49" t="s">
        <v>1</v>
      </c>
      <c r="C4" s="51" t="s">
        <v>2</v>
      </c>
      <c r="D4" s="52"/>
      <c r="E4" s="51" t="s">
        <v>5</v>
      </c>
      <c r="F4" s="53"/>
      <c r="G4" s="52"/>
      <c r="H4" s="51" t="s">
        <v>6</v>
      </c>
      <c r="I4" s="53"/>
      <c r="J4" s="52"/>
    </row>
    <row r="5" spans="1:10" ht="60" x14ac:dyDescent="0.25">
      <c r="A5" s="48"/>
      <c r="B5" s="50"/>
      <c r="C5" s="18" t="s">
        <v>3</v>
      </c>
      <c r="D5" s="18" t="s">
        <v>4</v>
      </c>
      <c r="E5" s="19" t="s">
        <v>7</v>
      </c>
      <c r="F5" s="4" t="s">
        <v>8</v>
      </c>
      <c r="G5" s="18" t="s">
        <v>9</v>
      </c>
      <c r="H5" s="18" t="s">
        <v>10</v>
      </c>
      <c r="I5" s="18" t="s">
        <v>11</v>
      </c>
      <c r="J5" s="18" t="s">
        <v>12</v>
      </c>
    </row>
    <row r="6" spans="1:10" x14ac:dyDescent="0.25">
      <c r="A6" s="18">
        <v>1</v>
      </c>
      <c r="B6" s="4">
        <v>2</v>
      </c>
      <c r="C6" s="18">
        <v>3</v>
      </c>
      <c r="D6" s="18">
        <v>4</v>
      </c>
      <c r="E6" s="26">
        <v>5</v>
      </c>
      <c r="F6" s="4">
        <v>6</v>
      </c>
      <c r="G6" s="18">
        <v>7</v>
      </c>
      <c r="H6" s="18">
        <v>8</v>
      </c>
      <c r="I6" s="18">
        <v>9</v>
      </c>
      <c r="J6" s="18">
        <v>10</v>
      </c>
    </row>
    <row r="7" spans="1:10" ht="35.25" customHeight="1" x14ac:dyDescent="0.25">
      <c r="A7" s="18" t="s">
        <v>13</v>
      </c>
      <c r="B7" s="27" t="s">
        <v>14</v>
      </c>
      <c r="C7" s="18"/>
      <c r="D7" s="18"/>
      <c r="E7" s="19"/>
      <c r="F7" s="35">
        <f>F9+F85</f>
        <v>1132723.81</v>
      </c>
      <c r="G7" s="18"/>
      <c r="H7" s="18"/>
      <c r="I7" s="18"/>
      <c r="J7" s="18"/>
    </row>
    <row r="8" spans="1:10" x14ac:dyDescent="0.25">
      <c r="A8" s="18"/>
      <c r="B8" s="27"/>
      <c r="C8" s="18"/>
      <c r="D8" s="18"/>
      <c r="E8" s="19"/>
      <c r="F8" s="4"/>
      <c r="G8" s="18"/>
      <c r="H8" s="18"/>
      <c r="I8" s="18"/>
      <c r="J8" s="18"/>
    </row>
    <row r="9" spans="1:10" ht="93" customHeight="1" x14ac:dyDescent="0.25">
      <c r="A9" s="18" t="s">
        <v>15</v>
      </c>
      <c r="B9" s="27" t="s">
        <v>16</v>
      </c>
      <c r="C9" s="18"/>
      <c r="D9" s="18"/>
      <c r="E9" s="3"/>
      <c r="F9" s="3">
        <f>F10+F11+F41+F80+F86</f>
        <v>1132656.81</v>
      </c>
      <c r="G9" s="18"/>
      <c r="H9" s="18"/>
      <c r="I9" s="18"/>
      <c r="J9" s="18"/>
    </row>
    <row r="10" spans="1:10" ht="30" x14ac:dyDescent="0.25">
      <c r="A10" s="18" t="s">
        <v>17</v>
      </c>
      <c r="B10" s="27" t="s">
        <v>224</v>
      </c>
      <c r="C10" s="4" t="s">
        <v>118</v>
      </c>
      <c r="D10" s="4" t="s">
        <v>119</v>
      </c>
      <c r="E10" s="19"/>
      <c r="F10" s="19">
        <v>35973.65</v>
      </c>
      <c r="G10" s="18" t="s">
        <v>225</v>
      </c>
      <c r="H10" s="18"/>
      <c r="I10" s="18"/>
      <c r="J10" s="18"/>
    </row>
    <row r="11" spans="1:10" ht="30" x14ac:dyDescent="0.25">
      <c r="A11" s="18" t="s">
        <v>24</v>
      </c>
      <c r="B11" s="27" t="s">
        <v>23</v>
      </c>
      <c r="C11" s="4"/>
      <c r="D11" s="4"/>
      <c r="E11" s="20"/>
      <c r="F11" s="20">
        <f>F12+F32+F33+F34+F35+F36</f>
        <v>830963.92</v>
      </c>
      <c r="G11" s="18" t="s">
        <v>55</v>
      </c>
      <c r="H11" s="18"/>
      <c r="I11" s="18"/>
      <c r="J11" s="18"/>
    </row>
    <row r="12" spans="1:10" ht="24" customHeight="1" x14ac:dyDescent="0.25">
      <c r="A12" s="18" t="s">
        <v>62</v>
      </c>
      <c r="B12" s="27" t="s">
        <v>31</v>
      </c>
      <c r="C12" s="4"/>
      <c r="D12" s="4"/>
      <c r="E12" s="20"/>
      <c r="F12" s="20">
        <f>SUM(F13:F31)</f>
        <v>175453.94999999998</v>
      </c>
      <c r="G12" s="18"/>
      <c r="H12" s="18"/>
      <c r="I12" s="18"/>
      <c r="J12" s="18"/>
    </row>
    <row r="13" spans="1:10" ht="30" x14ac:dyDescent="0.25">
      <c r="A13" s="18" t="s">
        <v>61</v>
      </c>
      <c r="B13" s="27" t="s">
        <v>120</v>
      </c>
      <c r="C13" s="4" t="s">
        <v>138</v>
      </c>
      <c r="D13" s="4" t="s">
        <v>132</v>
      </c>
      <c r="E13" s="20">
        <v>10355.61</v>
      </c>
      <c r="F13" s="20">
        <v>8734.3700000000008</v>
      </c>
      <c r="G13" s="18" t="s">
        <v>34</v>
      </c>
      <c r="H13" s="18">
        <v>3.7</v>
      </c>
      <c r="I13" s="18" t="s">
        <v>145</v>
      </c>
      <c r="J13" s="18">
        <v>1</v>
      </c>
    </row>
    <row r="14" spans="1:10" ht="75" customHeight="1" x14ac:dyDescent="0.25">
      <c r="A14" s="18" t="s">
        <v>63</v>
      </c>
      <c r="B14" s="27" t="s">
        <v>173</v>
      </c>
      <c r="C14" s="4" t="s">
        <v>139</v>
      </c>
      <c r="D14" s="4" t="s">
        <v>174</v>
      </c>
      <c r="E14" s="20">
        <v>28602.1</v>
      </c>
      <c r="F14" s="20">
        <v>25415.29</v>
      </c>
      <c r="G14" s="18" t="s">
        <v>34</v>
      </c>
      <c r="H14" s="18">
        <v>9.5</v>
      </c>
      <c r="I14" s="18" t="s">
        <v>175</v>
      </c>
      <c r="J14" s="18">
        <v>1</v>
      </c>
    </row>
    <row r="15" spans="1:10" ht="58.5" customHeight="1" x14ac:dyDescent="0.25">
      <c r="A15" s="18" t="s">
        <v>64</v>
      </c>
      <c r="B15" s="27" t="s">
        <v>121</v>
      </c>
      <c r="C15" s="4" t="s">
        <v>139</v>
      </c>
      <c r="D15" s="4" t="s">
        <v>133</v>
      </c>
      <c r="E15" s="20">
        <v>3280.64</v>
      </c>
      <c r="F15" s="20">
        <v>39.270000000000003</v>
      </c>
      <c r="G15" s="18" t="s">
        <v>34</v>
      </c>
      <c r="H15" s="18">
        <v>30</v>
      </c>
      <c r="I15" s="18" t="s">
        <v>146</v>
      </c>
      <c r="J15" s="18">
        <v>1</v>
      </c>
    </row>
    <row r="16" spans="1:10" ht="38.25" x14ac:dyDescent="0.25">
      <c r="A16" s="18" t="s">
        <v>87</v>
      </c>
      <c r="B16" s="27" t="s">
        <v>96</v>
      </c>
      <c r="C16" s="4" t="s">
        <v>139</v>
      </c>
      <c r="D16" s="4" t="s">
        <v>131</v>
      </c>
      <c r="E16" s="20">
        <v>26499.52</v>
      </c>
      <c r="F16" s="20">
        <v>20977.13</v>
      </c>
      <c r="G16" s="18" t="s">
        <v>34</v>
      </c>
      <c r="H16" s="18">
        <v>4.4000000000000004</v>
      </c>
      <c r="I16" s="18" t="s">
        <v>147</v>
      </c>
      <c r="J16" s="18">
        <v>1</v>
      </c>
    </row>
    <row r="17" spans="1:10" ht="81.75" customHeight="1" x14ac:dyDescent="0.25">
      <c r="A17" s="18" t="s">
        <v>65</v>
      </c>
      <c r="B17" s="27" t="s">
        <v>122</v>
      </c>
      <c r="C17" s="4" t="s">
        <v>140</v>
      </c>
      <c r="D17" s="4" t="s">
        <v>134</v>
      </c>
      <c r="E17" s="20">
        <v>31967.21</v>
      </c>
      <c r="F17" s="20">
        <v>387.47</v>
      </c>
      <c r="G17" s="18" t="s">
        <v>34</v>
      </c>
      <c r="H17" s="36">
        <v>7.8</v>
      </c>
      <c r="I17" s="18" t="s">
        <v>148</v>
      </c>
      <c r="J17" s="18">
        <v>1</v>
      </c>
    </row>
    <row r="18" spans="1:10" ht="38.25" customHeight="1" x14ac:dyDescent="0.25">
      <c r="A18" s="18" t="s">
        <v>66</v>
      </c>
      <c r="B18" s="27" t="s">
        <v>85</v>
      </c>
      <c r="C18" s="4" t="s">
        <v>141</v>
      </c>
      <c r="D18" s="4" t="s">
        <v>134</v>
      </c>
      <c r="E18" s="20">
        <v>14844.07</v>
      </c>
      <c r="F18" s="20">
        <v>1000.84</v>
      </c>
      <c r="G18" s="18" t="s">
        <v>34</v>
      </c>
      <c r="H18" s="18">
        <v>5.3</v>
      </c>
      <c r="I18" s="18" t="s">
        <v>149</v>
      </c>
      <c r="J18" s="18">
        <v>1</v>
      </c>
    </row>
    <row r="19" spans="1:10" ht="45" x14ac:dyDescent="0.25">
      <c r="A19" s="18" t="s">
        <v>67</v>
      </c>
      <c r="B19" s="27" t="s">
        <v>123</v>
      </c>
      <c r="C19" s="4" t="s">
        <v>142</v>
      </c>
      <c r="D19" s="4" t="s">
        <v>131</v>
      </c>
      <c r="E19" s="20">
        <v>38719.14</v>
      </c>
      <c r="F19" s="20">
        <v>35208.22</v>
      </c>
      <c r="G19" s="18" t="s">
        <v>34</v>
      </c>
      <c r="H19" s="36">
        <v>11.8</v>
      </c>
      <c r="I19" s="18" t="s">
        <v>150</v>
      </c>
      <c r="J19" s="18">
        <v>1</v>
      </c>
    </row>
    <row r="20" spans="1:10" ht="30" x14ac:dyDescent="0.25">
      <c r="A20" s="18" t="s">
        <v>88</v>
      </c>
      <c r="B20" s="27" t="s">
        <v>97</v>
      </c>
      <c r="C20" s="4" t="s">
        <v>143</v>
      </c>
      <c r="D20" s="4" t="s">
        <v>131</v>
      </c>
      <c r="E20" s="20">
        <v>18475.330000000002</v>
      </c>
      <c r="F20" s="20">
        <v>14867.57</v>
      </c>
      <c r="G20" s="18" t="s">
        <v>34</v>
      </c>
      <c r="H20" s="18">
        <v>7.9</v>
      </c>
      <c r="I20" s="18" t="s">
        <v>84</v>
      </c>
      <c r="J20" s="18">
        <v>1</v>
      </c>
    </row>
    <row r="21" spans="1:10" ht="30" x14ac:dyDescent="0.25">
      <c r="A21" s="18" t="s">
        <v>89</v>
      </c>
      <c r="B21" s="27" t="s">
        <v>124</v>
      </c>
      <c r="C21" s="4" t="s">
        <v>144</v>
      </c>
      <c r="D21" s="4" t="s">
        <v>131</v>
      </c>
      <c r="E21" s="20">
        <v>4786.01</v>
      </c>
      <c r="F21" s="20">
        <v>3864.2</v>
      </c>
      <c r="G21" s="18" t="s">
        <v>34</v>
      </c>
      <c r="H21" s="36">
        <v>3.8</v>
      </c>
      <c r="I21" s="18" t="s">
        <v>152</v>
      </c>
      <c r="J21" s="18">
        <v>1</v>
      </c>
    </row>
    <row r="22" spans="1:10" ht="25.5" x14ac:dyDescent="0.25">
      <c r="A22" s="18" t="s">
        <v>107</v>
      </c>
      <c r="B22" s="27" t="s">
        <v>125</v>
      </c>
      <c r="C22" s="4" t="s">
        <v>144</v>
      </c>
      <c r="D22" s="4" t="s">
        <v>131</v>
      </c>
      <c r="E22" s="20">
        <v>5457.17</v>
      </c>
      <c r="F22" s="20">
        <v>4451.92</v>
      </c>
      <c r="G22" s="18" t="s">
        <v>34</v>
      </c>
      <c r="H22" s="36">
        <v>1.4</v>
      </c>
      <c r="I22" s="18" t="s">
        <v>151</v>
      </c>
      <c r="J22" s="18">
        <v>1</v>
      </c>
    </row>
    <row r="23" spans="1:10" ht="30" x14ac:dyDescent="0.25">
      <c r="A23" s="18" t="s">
        <v>108</v>
      </c>
      <c r="B23" s="27" t="s">
        <v>126</v>
      </c>
      <c r="C23" s="4" t="s">
        <v>144</v>
      </c>
      <c r="D23" s="4" t="s">
        <v>135</v>
      </c>
      <c r="E23" s="20">
        <v>3600.4</v>
      </c>
      <c r="F23" s="20">
        <v>470.22</v>
      </c>
      <c r="G23" s="18" t="s">
        <v>34</v>
      </c>
      <c r="H23" s="36">
        <v>5.8</v>
      </c>
      <c r="I23" s="18" t="s">
        <v>153</v>
      </c>
      <c r="J23" s="18">
        <v>1</v>
      </c>
    </row>
    <row r="24" spans="1:10" ht="25.5" x14ac:dyDescent="0.25">
      <c r="A24" s="18" t="s">
        <v>90</v>
      </c>
      <c r="B24" s="27" t="s">
        <v>127</v>
      </c>
      <c r="C24" s="4" t="s">
        <v>144</v>
      </c>
      <c r="D24" s="4" t="s">
        <v>135</v>
      </c>
      <c r="E24" s="20">
        <v>1741.6</v>
      </c>
      <c r="F24" s="20">
        <v>70.989999999999995</v>
      </c>
      <c r="G24" s="18" t="s">
        <v>34</v>
      </c>
      <c r="H24" s="18">
        <v>3.2</v>
      </c>
      <c r="I24" s="18" t="s">
        <v>154</v>
      </c>
      <c r="J24" s="18">
        <v>1</v>
      </c>
    </row>
    <row r="25" spans="1:10" ht="48.75" customHeight="1" x14ac:dyDescent="0.25">
      <c r="A25" s="18" t="s">
        <v>91</v>
      </c>
      <c r="B25" s="27" t="s">
        <v>128</v>
      </c>
      <c r="C25" s="4" t="s">
        <v>144</v>
      </c>
      <c r="D25" s="4" t="s">
        <v>135</v>
      </c>
      <c r="E25" s="20">
        <v>7179.24</v>
      </c>
      <c r="F25" s="20">
        <v>6378.49</v>
      </c>
      <c r="G25" s="18" t="s">
        <v>34</v>
      </c>
      <c r="H25" s="36">
        <v>1</v>
      </c>
      <c r="I25" s="18" t="s">
        <v>155</v>
      </c>
      <c r="J25" s="18">
        <v>1</v>
      </c>
    </row>
    <row r="26" spans="1:10" ht="25.5" x14ac:dyDescent="0.25">
      <c r="A26" s="18" t="s">
        <v>92</v>
      </c>
      <c r="B26" s="27" t="s">
        <v>129</v>
      </c>
      <c r="C26" s="4" t="s">
        <v>144</v>
      </c>
      <c r="D26" s="4" t="s">
        <v>135</v>
      </c>
      <c r="E26" s="38">
        <v>6864.06</v>
      </c>
      <c r="F26" s="20">
        <v>5946.08</v>
      </c>
      <c r="G26" s="18" t="s">
        <v>34</v>
      </c>
      <c r="H26" s="18">
        <v>1</v>
      </c>
      <c r="I26" s="18" t="s">
        <v>155</v>
      </c>
      <c r="J26" s="18">
        <v>1</v>
      </c>
    </row>
    <row r="27" spans="1:10" ht="45" x14ac:dyDescent="0.25">
      <c r="A27" s="18" t="s">
        <v>109</v>
      </c>
      <c r="B27" s="27" t="s">
        <v>98</v>
      </c>
      <c r="C27" s="4" t="s">
        <v>136</v>
      </c>
      <c r="D27" s="4" t="s">
        <v>137</v>
      </c>
      <c r="E27" s="20">
        <v>15329.82</v>
      </c>
      <c r="F27" s="20">
        <v>7033.2</v>
      </c>
      <c r="G27" s="18" t="s">
        <v>34</v>
      </c>
      <c r="H27" s="18">
        <v>0.9</v>
      </c>
      <c r="I27" s="18" t="s">
        <v>156</v>
      </c>
      <c r="J27" s="18">
        <v>1</v>
      </c>
    </row>
    <row r="28" spans="1:10" ht="67.5" customHeight="1" x14ac:dyDescent="0.25">
      <c r="A28" s="18" t="s">
        <v>93</v>
      </c>
      <c r="B28" s="27" t="s">
        <v>99</v>
      </c>
      <c r="C28" s="4" t="s">
        <v>136</v>
      </c>
      <c r="D28" s="4" t="s">
        <v>137</v>
      </c>
      <c r="E28" s="20">
        <v>12665.55</v>
      </c>
      <c r="F28" s="20">
        <v>4468.03</v>
      </c>
      <c r="G28" s="18" t="s">
        <v>34</v>
      </c>
      <c r="H28" s="36">
        <v>1.2</v>
      </c>
      <c r="I28" s="18" t="s">
        <v>157</v>
      </c>
      <c r="J28" s="18">
        <v>1</v>
      </c>
    </row>
    <row r="29" spans="1:10" ht="45.75" customHeight="1" x14ac:dyDescent="0.25">
      <c r="A29" s="18" t="s">
        <v>94</v>
      </c>
      <c r="B29" s="27" t="s">
        <v>100</v>
      </c>
      <c r="C29" s="4" t="s">
        <v>136</v>
      </c>
      <c r="D29" s="4" t="s">
        <v>137</v>
      </c>
      <c r="E29" s="5">
        <v>16041.79</v>
      </c>
      <c r="F29" s="8">
        <v>15435.49</v>
      </c>
      <c r="G29" s="18" t="s">
        <v>34</v>
      </c>
      <c r="H29" s="1">
        <v>0.8</v>
      </c>
      <c r="I29" s="18" t="s">
        <v>158</v>
      </c>
      <c r="J29" s="18">
        <v>1</v>
      </c>
    </row>
    <row r="30" spans="1:10" ht="30" x14ac:dyDescent="0.25">
      <c r="A30" s="18" t="s">
        <v>110</v>
      </c>
      <c r="B30" s="27" t="s">
        <v>101</v>
      </c>
      <c r="C30" s="4" t="s">
        <v>136</v>
      </c>
      <c r="D30" s="4" t="s">
        <v>137</v>
      </c>
      <c r="E30" s="5">
        <v>5517.5</v>
      </c>
      <c r="F30" s="8">
        <v>3050.24</v>
      </c>
      <c r="G30" s="18" t="s">
        <v>34</v>
      </c>
      <c r="H30" s="1">
        <v>0.4</v>
      </c>
      <c r="I30" s="18" t="s">
        <v>102</v>
      </c>
      <c r="J30" s="18">
        <v>1</v>
      </c>
    </row>
    <row r="31" spans="1:10" ht="37.5" customHeight="1" x14ac:dyDescent="0.25">
      <c r="A31" s="18" t="s">
        <v>176</v>
      </c>
      <c r="B31" s="27" t="s">
        <v>130</v>
      </c>
      <c r="C31" s="4" t="s">
        <v>136</v>
      </c>
      <c r="D31" s="4" t="s">
        <v>137</v>
      </c>
      <c r="E31" s="20">
        <v>19695.59</v>
      </c>
      <c r="F31" s="20">
        <v>17654.93</v>
      </c>
      <c r="G31" s="18" t="s">
        <v>34</v>
      </c>
      <c r="H31" s="18">
        <v>2</v>
      </c>
      <c r="I31" s="18" t="s">
        <v>159</v>
      </c>
      <c r="J31" s="18">
        <v>1</v>
      </c>
    </row>
    <row r="32" spans="1:10" ht="37.5" customHeight="1" x14ac:dyDescent="0.25">
      <c r="A32" s="18" t="s">
        <v>95</v>
      </c>
      <c r="B32" s="27" t="s">
        <v>160</v>
      </c>
      <c r="C32" s="4"/>
      <c r="D32" s="4"/>
      <c r="E32" s="20">
        <v>241.08</v>
      </c>
      <c r="F32" s="20">
        <v>241.08</v>
      </c>
      <c r="G32" s="18" t="s">
        <v>19</v>
      </c>
      <c r="H32" s="18"/>
      <c r="I32" s="18"/>
      <c r="J32" s="18"/>
    </row>
    <row r="33" spans="1:10" ht="47.25" x14ac:dyDescent="0.25">
      <c r="A33" s="18" t="s">
        <v>28</v>
      </c>
      <c r="B33" s="6" t="s">
        <v>54</v>
      </c>
      <c r="C33" s="4">
        <v>2021</v>
      </c>
      <c r="D33" s="4">
        <v>2025</v>
      </c>
      <c r="E33" s="5">
        <v>581812.05000000005</v>
      </c>
      <c r="F33" s="8">
        <v>557522.74</v>
      </c>
      <c r="G33" s="18" t="s">
        <v>57</v>
      </c>
      <c r="H33" s="1"/>
      <c r="I33" s="18"/>
      <c r="J33" s="18"/>
    </row>
    <row r="34" spans="1:10" ht="30" x14ac:dyDescent="0.25">
      <c r="A34" s="18" t="s">
        <v>29</v>
      </c>
      <c r="B34" s="11" t="s">
        <v>103</v>
      </c>
      <c r="C34" s="4" t="s">
        <v>118</v>
      </c>
      <c r="D34" s="4" t="s">
        <v>161</v>
      </c>
      <c r="E34" s="12">
        <v>766.4</v>
      </c>
      <c r="F34" s="12">
        <v>766.4</v>
      </c>
      <c r="G34" s="18" t="s">
        <v>19</v>
      </c>
      <c r="H34" s="18"/>
      <c r="I34" s="18"/>
      <c r="J34" s="18"/>
    </row>
    <row r="35" spans="1:10" ht="75" x14ac:dyDescent="0.25">
      <c r="A35" s="18" t="s">
        <v>37</v>
      </c>
      <c r="B35" s="22" t="s">
        <v>25</v>
      </c>
      <c r="C35" s="4" t="s">
        <v>53</v>
      </c>
      <c r="D35" s="4" t="s">
        <v>131</v>
      </c>
      <c r="E35" s="19">
        <v>140320.95999999999</v>
      </c>
      <c r="F35" s="3">
        <v>95542.01</v>
      </c>
      <c r="G35" s="18" t="s">
        <v>30</v>
      </c>
      <c r="H35" s="18"/>
      <c r="I35" s="18"/>
      <c r="J35" s="18"/>
    </row>
    <row r="36" spans="1:10" x14ac:dyDescent="0.25">
      <c r="A36" s="18" t="s">
        <v>162</v>
      </c>
      <c r="B36" s="22" t="s">
        <v>163</v>
      </c>
      <c r="C36" s="4"/>
      <c r="D36" s="4"/>
      <c r="E36" s="19"/>
      <c r="F36" s="3">
        <f>SUM(F37:F40)</f>
        <v>1437.74</v>
      </c>
      <c r="G36" s="18"/>
      <c r="H36" s="18"/>
      <c r="I36" s="18"/>
      <c r="J36" s="18"/>
    </row>
    <row r="37" spans="1:10" ht="25.5" x14ac:dyDescent="0.25">
      <c r="A37" s="18" t="s">
        <v>164</v>
      </c>
      <c r="B37" s="27" t="s">
        <v>168</v>
      </c>
      <c r="C37" s="4" t="s">
        <v>172</v>
      </c>
      <c r="D37" s="4" t="s">
        <v>172</v>
      </c>
      <c r="E37" s="19">
        <v>571.71</v>
      </c>
      <c r="F37" s="19">
        <v>571.71</v>
      </c>
      <c r="G37" s="18" t="s">
        <v>19</v>
      </c>
      <c r="H37" s="18"/>
      <c r="I37" s="18"/>
      <c r="J37" s="18"/>
    </row>
    <row r="38" spans="1:10" ht="38.25" x14ac:dyDescent="0.25">
      <c r="A38" s="18" t="s">
        <v>165</v>
      </c>
      <c r="B38" s="27" t="s">
        <v>169</v>
      </c>
      <c r="C38" s="4" t="s">
        <v>172</v>
      </c>
      <c r="D38" s="4" t="s">
        <v>172</v>
      </c>
      <c r="E38" s="19">
        <v>377.62</v>
      </c>
      <c r="F38" s="19">
        <v>377.62</v>
      </c>
      <c r="G38" s="18" t="s">
        <v>19</v>
      </c>
      <c r="H38" s="18"/>
      <c r="I38" s="18"/>
      <c r="J38" s="18"/>
    </row>
    <row r="39" spans="1:10" ht="38.25" x14ac:dyDescent="0.25">
      <c r="A39" s="18" t="s">
        <v>166</v>
      </c>
      <c r="B39" s="27" t="s">
        <v>170</v>
      </c>
      <c r="C39" s="4" t="s">
        <v>172</v>
      </c>
      <c r="D39" s="4" t="s">
        <v>172</v>
      </c>
      <c r="E39" s="19">
        <v>249.71</v>
      </c>
      <c r="F39" s="19">
        <v>249.71</v>
      </c>
      <c r="G39" s="18" t="s">
        <v>19</v>
      </c>
      <c r="H39" s="18"/>
      <c r="I39" s="18"/>
      <c r="J39" s="18"/>
    </row>
    <row r="40" spans="1:10" ht="38.25" x14ac:dyDescent="0.25">
      <c r="A40" s="18" t="s">
        <v>167</v>
      </c>
      <c r="B40" s="27" t="s">
        <v>171</v>
      </c>
      <c r="C40" s="4" t="s">
        <v>172</v>
      </c>
      <c r="D40" s="4" t="s">
        <v>172</v>
      </c>
      <c r="E40" s="19">
        <v>238.7</v>
      </c>
      <c r="F40" s="19">
        <v>238.7</v>
      </c>
      <c r="G40" s="18" t="s">
        <v>19</v>
      </c>
      <c r="H40" s="18"/>
      <c r="I40" s="18"/>
      <c r="J40" s="18"/>
    </row>
    <row r="41" spans="1:10" ht="51.75" customHeight="1" x14ac:dyDescent="0.25">
      <c r="A41" s="18" t="s">
        <v>27</v>
      </c>
      <c r="B41" s="27" t="s">
        <v>26</v>
      </c>
      <c r="C41" s="18"/>
      <c r="D41" s="18"/>
      <c r="E41" s="3"/>
      <c r="F41" s="3">
        <f>F42+F58+F75+F76+F77</f>
        <v>164541.41999999998</v>
      </c>
      <c r="G41" s="18"/>
      <c r="H41" s="18"/>
      <c r="I41" s="18"/>
      <c r="J41" s="18"/>
    </row>
    <row r="42" spans="1:10" x14ac:dyDescent="0.25">
      <c r="A42" s="18" t="s">
        <v>32</v>
      </c>
      <c r="B42" s="9" t="s">
        <v>35</v>
      </c>
      <c r="C42" s="4"/>
      <c r="D42" s="4"/>
      <c r="E42" s="35"/>
      <c r="F42" s="35">
        <f>SUM(F43:F57)</f>
        <v>56603.67</v>
      </c>
      <c r="G42" s="18"/>
      <c r="H42" s="18"/>
      <c r="I42" s="18"/>
      <c r="J42" s="18"/>
    </row>
    <row r="43" spans="1:10" ht="51" customHeight="1" x14ac:dyDescent="0.25">
      <c r="A43" s="18" t="s">
        <v>38</v>
      </c>
      <c r="B43" s="7" t="s">
        <v>177</v>
      </c>
      <c r="C43" s="4" t="s">
        <v>184</v>
      </c>
      <c r="D43" s="4" t="s">
        <v>174</v>
      </c>
      <c r="E43" s="5">
        <v>2784.12</v>
      </c>
      <c r="F43" s="5">
        <v>2684.12</v>
      </c>
      <c r="G43" s="18" t="s">
        <v>19</v>
      </c>
      <c r="H43" s="18"/>
      <c r="I43" s="18"/>
      <c r="J43" s="18"/>
    </row>
    <row r="44" spans="1:10" ht="63" x14ac:dyDescent="0.25">
      <c r="A44" s="18" t="s">
        <v>39</v>
      </c>
      <c r="B44" s="7" t="s">
        <v>178</v>
      </c>
      <c r="C44" s="4" t="s">
        <v>184</v>
      </c>
      <c r="D44" s="4" t="s">
        <v>174</v>
      </c>
      <c r="E44" s="5">
        <v>1827.01</v>
      </c>
      <c r="F44" s="5">
        <v>1727.01</v>
      </c>
      <c r="G44" s="18" t="s">
        <v>19</v>
      </c>
      <c r="H44" s="18"/>
      <c r="I44" s="18"/>
      <c r="J44" s="18"/>
    </row>
    <row r="45" spans="1:10" ht="72.75" customHeight="1" x14ac:dyDescent="0.25">
      <c r="A45" s="18" t="s">
        <v>40</v>
      </c>
      <c r="B45" s="14" t="s">
        <v>179</v>
      </c>
      <c r="C45" s="4" t="s">
        <v>184</v>
      </c>
      <c r="D45" s="4" t="s">
        <v>174</v>
      </c>
      <c r="E45" s="5">
        <v>11607.26</v>
      </c>
      <c r="F45" s="5">
        <v>11557.26</v>
      </c>
      <c r="G45" s="18" t="s">
        <v>19</v>
      </c>
      <c r="H45" s="18"/>
      <c r="I45" s="18"/>
      <c r="J45" s="18"/>
    </row>
    <row r="46" spans="1:10" ht="31.5" x14ac:dyDescent="0.25">
      <c r="A46" s="18" t="s">
        <v>41</v>
      </c>
      <c r="B46" s="16" t="s">
        <v>180</v>
      </c>
      <c r="C46" s="4" t="s">
        <v>184</v>
      </c>
      <c r="D46" s="4" t="s">
        <v>174</v>
      </c>
      <c r="E46" s="5">
        <v>615.09</v>
      </c>
      <c r="F46" s="5">
        <v>515.09</v>
      </c>
      <c r="G46" s="18" t="s">
        <v>19</v>
      </c>
      <c r="H46" s="18"/>
      <c r="I46" s="18"/>
      <c r="J46" s="18"/>
    </row>
    <row r="47" spans="1:10" ht="31.5" x14ac:dyDescent="0.25">
      <c r="A47" s="18" t="s">
        <v>42</v>
      </c>
      <c r="B47" s="15" t="s">
        <v>181</v>
      </c>
      <c r="C47" s="4" t="s">
        <v>184</v>
      </c>
      <c r="D47" s="4" t="s">
        <v>174</v>
      </c>
      <c r="E47" s="5">
        <v>565.82000000000005</v>
      </c>
      <c r="F47" s="5">
        <v>515.82000000000005</v>
      </c>
      <c r="G47" s="18" t="s">
        <v>19</v>
      </c>
      <c r="H47" s="18"/>
      <c r="I47" s="18"/>
      <c r="J47" s="18"/>
    </row>
    <row r="48" spans="1:10" ht="63" x14ac:dyDescent="0.25">
      <c r="A48" s="18" t="s">
        <v>43</v>
      </c>
      <c r="B48" s="15" t="s">
        <v>182</v>
      </c>
      <c r="C48" s="4" t="s">
        <v>184</v>
      </c>
      <c r="D48" s="4" t="s">
        <v>174</v>
      </c>
      <c r="E48" s="5">
        <v>3878.9</v>
      </c>
      <c r="F48" s="5">
        <v>3828.9</v>
      </c>
      <c r="G48" s="18" t="s">
        <v>19</v>
      </c>
      <c r="H48" s="18"/>
      <c r="I48" s="18"/>
      <c r="J48" s="18"/>
    </row>
    <row r="49" spans="1:10" ht="63" x14ac:dyDescent="0.25">
      <c r="A49" s="18" t="s">
        <v>44</v>
      </c>
      <c r="B49" s="15" t="s">
        <v>183</v>
      </c>
      <c r="C49" s="4" t="s">
        <v>184</v>
      </c>
      <c r="D49" s="4" t="s">
        <v>174</v>
      </c>
      <c r="E49" s="5">
        <v>5072.0600000000004</v>
      </c>
      <c r="F49" s="5">
        <v>4853.5</v>
      </c>
      <c r="G49" s="18" t="s">
        <v>19</v>
      </c>
      <c r="H49" s="18"/>
      <c r="I49" s="18"/>
      <c r="J49" s="18"/>
    </row>
    <row r="50" spans="1:10" ht="47.25" x14ac:dyDescent="0.25">
      <c r="A50" s="18" t="s">
        <v>45</v>
      </c>
      <c r="B50" s="15" t="s">
        <v>190</v>
      </c>
      <c r="C50" s="4" t="s">
        <v>191</v>
      </c>
      <c r="D50" s="4" t="s">
        <v>174</v>
      </c>
      <c r="E50" s="5">
        <v>345.6</v>
      </c>
      <c r="F50" s="5">
        <v>345.6</v>
      </c>
      <c r="G50" s="18" t="s">
        <v>19</v>
      </c>
      <c r="H50" s="18"/>
      <c r="I50" s="18"/>
      <c r="J50" s="18"/>
    </row>
    <row r="51" spans="1:10" ht="72.75" customHeight="1" x14ac:dyDescent="0.25">
      <c r="A51" s="18" t="s">
        <v>46</v>
      </c>
      <c r="B51" s="15" t="s">
        <v>185</v>
      </c>
      <c r="C51" s="4" t="s">
        <v>191</v>
      </c>
      <c r="D51" s="4" t="s">
        <v>174</v>
      </c>
      <c r="E51" s="5">
        <v>259.83</v>
      </c>
      <c r="F51" s="4">
        <v>259.83</v>
      </c>
      <c r="G51" s="18" t="s">
        <v>19</v>
      </c>
      <c r="H51" s="18"/>
      <c r="I51" s="18"/>
      <c r="J51" s="18"/>
    </row>
    <row r="52" spans="1:10" ht="46.5" customHeight="1" x14ac:dyDescent="0.25">
      <c r="A52" s="18" t="s">
        <v>47</v>
      </c>
      <c r="B52" s="15" t="s">
        <v>186</v>
      </c>
      <c r="C52" s="4" t="s">
        <v>191</v>
      </c>
      <c r="D52" s="4" t="s">
        <v>174</v>
      </c>
      <c r="E52" s="5">
        <v>1116.53</v>
      </c>
      <c r="F52" s="4">
        <v>1116.53</v>
      </c>
      <c r="G52" s="18" t="s">
        <v>19</v>
      </c>
      <c r="H52" s="18"/>
      <c r="I52" s="18"/>
      <c r="J52" s="18"/>
    </row>
    <row r="53" spans="1:10" ht="46.5" customHeight="1" x14ac:dyDescent="0.25">
      <c r="A53" s="18" t="s">
        <v>48</v>
      </c>
      <c r="B53" s="15" t="s">
        <v>187</v>
      </c>
      <c r="C53" s="4" t="s">
        <v>191</v>
      </c>
      <c r="D53" s="4" t="s">
        <v>174</v>
      </c>
      <c r="E53" s="5">
        <v>1275.7</v>
      </c>
      <c r="F53" s="4">
        <v>1275.7</v>
      </c>
      <c r="G53" s="18" t="s">
        <v>19</v>
      </c>
      <c r="H53" s="18"/>
      <c r="I53" s="18"/>
      <c r="J53" s="18"/>
    </row>
    <row r="54" spans="1:10" ht="46.5" customHeight="1" x14ac:dyDescent="0.25">
      <c r="A54" s="18" t="s">
        <v>49</v>
      </c>
      <c r="B54" s="15" t="s">
        <v>188</v>
      </c>
      <c r="C54" s="4" t="s">
        <v>191</v>
      </c>
      <c r="D54" s="4" t="s">
        <v>174</v>
      </c>
      <c r="E54" s="5">
        <v>1488.75</v>
      </c>
      <c r="F54" s="4">
        <v>1488.75</v>
      </c>
      <c r="G54" s="18" t="s">
        <v>19</v>
      </c>
      <c r="H54" s="18"/>
      <c r="I54" s="18"/>
      <c r="J54" s="18"/>
    </row>
    <row r="55" spans="1:10" ht="46.5" customHeight="1" x14ac:dyDescent="0.25">
      <c r="A55" s="18" t="s">
        <v>50</v>
      </c>
      <c r="B55" s="15" t="s">
        <v>189</v>
      </c>
      <c r="C55" s="4" t="s">
        <v>191</v>
      </c>
      <c r="D55" s="4" t="s">
        <v>174</v>
      </c>
      <c r="E55" s="5">
        <v>1895.11</v>
      </c>
      <c r="F55" s="4">
        <v>1895.11</v>
      </c>
      <c r="G55" s="18" t="s">
        <v>19</v>
      </c>
      <c r="H55" s="18"/>
      <c r="I55" s="18"/>
      <c r="J55" s="18"/>
    </row>
    <row r="56" spans="1:10" ht="46.5" customHeight="1" x14ac:dyDescent="0.25">
      <c r="A56" s="18" t="s">
        <v>51</v>
      </c>
      <c r="B56" s="15" t="s">
        <v>194</v>
      </c>
      <c r="C56" s="4" t="s">
        <v>195</v>
      </c>
      <c r="D56" s="4" t="s">
        <v>195</v>
      </c>
      <c r="E56" s="5"/>
      <c r="F56" s="4">
        <v>1089.17</v>
      </c>
      <c r="G56" s="18" t="s">
        <v>19</v>
      </c>
      <c r="H56" s="18"/>
      <c r="I56" s="18"/>
      <c r="J56" s="18"/>
    </row>
    <row r="57" spans="1:10" ht="90" x14ac:dyDescent="0.25">
      <c r="A57" s="18" t="s">
        <v>52</v>
      </c>
      <c r="B57" s="15" t="s">
        <v>104</v>
      </c>
      <c r="C57" s="4" t="s">
        <v>193</v>
      </c>
      <c r="D57" s="4" t="s">
        <v>192</v>
      </c>
      <c r="E57" s="5"/>
      <c r="F57" s="4">
        <v>23451.279999999999</v>
      </c>
      <c r="G57" s="18" t="s">
        <v>56</v>
      </c>
      <c r="H57" s="18"/>
      <c r="I57" s="18"/>
      <c r="J57" s="18"/>
    </row>
    <row r="58" spans="1:10" ht="39.75" customHeight="1" x14ac:dyDescent="0.25">
      <c r="A58" s="18" t="s">
        <v>68</v>
      </c>
      <c r="B58" s="11" t="s">
        <v>36</v>
      </c>
      <c r="C58" s="4"/>
      <c r="D58" s="4"/>
      <c r="E58" s="4"/>
      <c r="F58" s="35">
        <f>SUM(F59+F60+F61+F62+F63+F64+F65+F66+F67+F68+F69+F70+F71+F72+F73+F74)</f>
        <v>78179.47</v>
      </c>
      <c r="G58" s="18"/>
      <c r="H58" s="18"/>
      <c r="I58" s="18"/>
      <c r="J58" s="18"/>
    </row>
    <row r="59" spans="1:10" ht="51" customHeight="1" x14ac:dyDescent="0.25">
      <c r="A59" s="18" t="s">
        <v>69</v>
      </c>
      <c r="B59" s="13" t="s">
        <v>196</v>
      </c>
      <c r="C59" s="4">
        <v>2024</v>
      </c>
      <c r="D59" s="4" t="s">
        <v>174</v>
      </c>
      <c r="E59" s="10">
        <v>6890.7</v>
      </c>
      <c r="F59" s="10">
        <v>6743.7</v>
      </c>
      <c r="G59" s="18" t="s">
        <v>19</v>
      </c>
      <c r="H59" s="18"/>
      <c r="I59" s="18"/>
      <c r="J59" s="18"/>
    </row>
    <row r="60" spans="1:10" ht="60" customHeight="1" x14ac:dyDescent="0.25">
      <c r="A60" s="18" t="s">
        <v>70</v>
      </c>
      <c r="B60" s="13" t="s">
        <v>197</v>
      </c>
      <c r="C60" s="4">
        <v>2024</v>
      </c>
      <c r="D60" s="4" t="s">
        <v>174</v>
      </c>
      <c r="E60" s="5">
        <v>5617.07</v>
      </c>
      <c r="F60" s="4">
        <v>5470.07</v>
      </c>
      <c r="G60" s="18" t="s">
        <v>19</v>
      </c>
      <c r="H60" s="18"/>
      <c r="I60" s="18"/>
      <c r="J60" s="18"/>
    </row>
    <row r="61" spans="1:10" ht="47.25" x14ac:dyDescent="0.25">
      <c r="A61" s="18" t="s">
        <v>71</v>
      </c>
      <c r="B61" s="7" t="s">
        <v>198</v>
      </c>
      <c r="C61" s="4">
        <v>2024</v>
      </c>
      <c r="D61" s="4" t="s">
        <v>174</v>
      </c>
      <c r="E61" s="5">
        <v>3548.1</v>
      </c>
      <c r="F61" s="4">
        <v>3401.1</v>
      </c>
      <c r="G61" s="18" t="s">
        <v>19</v>
      </c>
      <c r="H61" s="18"/>
      <c r="I61" s="18"/>
      <c r="J61" s="18"/>
    </row>
    <row r="62" spans="1:10" ht="47.25" x14ac:dyDescent="0.25">
      <c r="A62" s="18" t="s">
        <v>72</v>
      </c>
      <c r="B62" s="7" t="s">
        <v>199</v>
      </c>
      <c r="C62" s="4">
        <v>2024</v>
      </c>
      <c r="D62" s="4" t="s">
        <v>174</v>
      </c>
      <c r="E62" s="5">
        <v>5135.9799999999996</v>
      </c>
      <c r="F62" s="4">
        <v>4988.9799999999996</v>
      </c>
      <c r="G62" s="18" t="s">
        <v>19</v>
      </c>
      <c r="H62" s="18"/>
      <c r="I62" s="18"/>
      <c r="J62" s="18"/>
    </row>
    <row r="63" spans="1:10" ht="47.25" x14ac:dyDescent="0.25">
      <c r="A63" s="18" t="s">
        <v>73</v>
      </c>
      <c r="B63" s="7" t="s">
        <v>200</v>
      </c>
      <c r="C63" s="4">
        <v>2024</v>
      </c>
      <c r="D63" s="4" t="s">
        <v>174</v>
      </c>
      <c r="E63" s="5">
        <v>6506.05</v>
      </c>
      <c r="F63" s="4">
        <v>6373.05</v>
      </c>
      <c r="G63" s="18" t="s">
        <v>19</v>
      </c>
      <c r="H63" s="18"/>
      <c r="I63" s="18"/>
      <c r="J63" s="18"/>
    </row>
    <row r="64" spans="1:10" ht="63" x14ac:dyDescent="0.25">
      <c r="A64" s="18" t="s">
        <v>74</v>
      </c>
      <c r="B64" s="7" t="s">
        <v>201</v>
      </c>
      <c r="C64" s="4">
        <v>2024</v>
      </c>
      <c r="D64" s="4" t="s">
        <v>174</v>
      </c>
      <c r="E64" s="5">
        <v>3770.54</v>
      </c>
      <c r="F64" s="4">
        <v>3623.54</v>
      </c>
      <c r="G64" s="18" t="s">
        <v>19</v>
      </c>
      <c r="H64" s="18"/>
      <c r="I64" s="18"/>
      <c r="J64" s="18"/>
    </row>
    <row r="65" spans="1:10" ht="47.25" x14ac:dyDescent="0.25">
      <c r="A65" s="18" t="s">
        <v>75</v>
      </c>
      <c r="B65" s="7" t="s">
        <v>202</v>
      </c>
      <c r="C65" s="4">
        <v>2024</v>
      </c>
      <c r="D65" s="4" t="s">
        <v>174</v>
      </c>
      <c r="E65" s="5">
        <v>6017.56</v>
      </c>
      <c r="F65" s="4">
        <v>5870.56</v>
      </c>
      <c r="G65" s="18" t="s">
        <v>19</v>
      </c>
      <c r="H65" s="18"/>
      <c r="I65" s="18"/>
      <c r="J65" s="18"/>
    </row>
    <row r="66" spans="1:10" ht="47.25" x14ac:dyDescent="0.25">
      <c r="A66" s="18" t="s">
        <v>76</v>
      </c>
      <c r="B66" s="7" t="s">
        <v>203</v>
      </c>
      <c r="C66" s="4">
        <v>2024</v>
      </c>
      <c r="D66" s="4" t="s">
        <v>174</v>
      </c>
      <c r="E66" s="5">
        <v>2952.16</v>
      </c>
      <c r="F66" s="4">
        <v>2805.16</v>
      </c>
      <c r="G66" s="18" t="s">
        <v>19</v>
      </c>
      <c r="H66" s="18"/>
      <c r="I66" s="18"/>
      <c r="J66" s="18"/>
    </row>
    <row r="67" spans="1:10" ht="47.25" x14ac:dyDescent="0.25">
      <c r="A67" s="18" t="s">
        <v>77</v>
      </c>
      <c r="B67" s="7" t="s">
        <v>204</v>
      </c>
      <c r="C67" s="4">
        <v>2024</v>
      </c>
      <c r="D67" s="4" t="s">
        <v>174</v>
      </c>
      <c r="E67" s="5">
        <v>5908.67</v>
      </c>
      <c r="F67" s="4">
        <v>5775.67</v>
      </c>
      <c r="G67" s="18" t="s">
        <v>19</v>
      </c>
      <c r="H67" s="18"/>
      <c r="I67" s="18"/>
      <c r="J67" s="18"/>
    </row>
    <row r="68" spans="1:10" ht="47.25" x14ac:dyDescent="0.25">
      <c r="A68" s="18" t="s">
        <v>78</v>
      </c>
      <c r="B68" s="7" t="s">
        <v>205</v>
      </c>
      <c r="C68" s="4">
        <v>2024</v>
      </c>
      <c r="D68" s="4" t="s">
        <v>174</v>
      </c>
      <c r="E68" s="5">
        <v>4500</v>
      </c>
      <c r="F68" s="4">
        <v>4353</v>
      </c>
      <c r="G68" s="18" t="s">
        <v>19</v>
      </c>
      <c r="H68" s="18"/>
      <c r="I68" s="18"/>
      <c r="J68" s="18"/>
    </row>
    <row r="69" spans="1:10" ht="47.25" x14ac:dyDescent="0.25">
      <c r="A69" s="18" t="s">
        <v>79</v>
      </c>
      <c r="B69" s="7" t="s">
        <v>206</v>
      </c>
      <c r="C69" s="4">
        <v>2024</v>
      </c>
      <c r="D69" s="4" t="s">
        <v>174</v>
      </c>
      <c r="E69" s="5">
        <v>7202.15</v>
      </c>
      <c r="F69" s="4">
        <v>7055.15</v>
      </c>
      <c r="G69" s="18" t="s">
        <v>19</v>
      </c>
      <c r="H69" s="18"/>
      <c r="I69" s="18"/>
      <c r="J69" s="18"/>
    </row>
    <row r="70" spans="1:10" ht="46.5" customHeight="1" x14ac:dyDescent="0.25">
      <c r="A70" s="18" t="s">
        <v>80</v>
      </c>
      <c r="B70" s="7" t="s">
        <v>207</v>
      </c>
      <c r="C70" s="4" t="s">
        <v>212</v>
      </c>
      <c r="D70" s="4" t="s">
        <v>174</v>
      </c>
      <c r="E70" s="5">
        <v>3012.23</v>
      </c>
      <c r="F70" s="4">
        <v>2865.23</v>
      </c>
      <c r="G70" s="18" t="s">
        <v>19</v>
      </c>
      <c r="H70" s="18"/>
      <c r="I70" s="18"/>
      <c r="J70" s="18"/>
    </row>
    <row r="71" spans="1:10" ht="72.75" customHeight="1" x14ac:dyDescent="0.25">
      <c r="A71" s="18" t="s">
        <v>81</v>
      </c>
      <c r="B71" s="17" t="s">
        <v>208</v>
      </c>
      <c r="C71" s="4" t="s">
        <v>212</v>
      </c>
      <c r="D71" s="4" t="s">
        <v>174</v>
      </c>
      <c r="E71" s="19">
        <v>7771.86</v>
      </c>
      <c r="F71" s="4">
        <v>7771.86</v>
      </c>
      <c r="G71" s="18" t="s">
        <v>19</v>
      </c>
      <c r="H71" s="18"/>
      <c r="I71" s="18"/>
      <c r="J71" s="18"/>
    </row>
    <row r="72" spans="1:10" ht="47.25" x14ac:dyDescent="0.25">
      <c r="A72" s="18" t="s">
        <v>82</v>
      </c>
      <c r="B72" s="17" t="s">
        <v>209</v>
      </c>
      <c r="C72" s="4" t="s">
        <v>212</v>
      </c>
      <c r="D72" s="4" t="s">
        <v>174</v>
      </c>
      <c r="E72" s="19">
        <v>3691.89</v>
      </c>
      <c r="F72" s="4">
        <v>3691.89</v>
      </c>
      <c r="G72" s="18" t="s">
        <v>19</v>
      </c>
      <c r="H72" s="18"/>
      <c r="I72" s="18"/>
      <c r="J72" s="18"/>
    </row>
    <row r="73" spans="1:10" ht="63" x14ac:dyDescent="0.25">
      <c r="A73" s="18" t="s">
        <v>83</v>
      </c>
      <c r="B73" s="17" t="s">
        <v>210</v>
      </c>
      <c r="C73" s="4" t="s">
        <v>212</v>
      </c>
      <c r="D73" s="4" t="s">
        <v>174</v>
      </c>
      <c r="E73" s="19">
        <v>5932.76</v>
      </c>
      <c r="F73" s="4">
        <v>5932.76</v>
      </c>
      <c r="G73" s="18" t="s">
        <v>19</v>
      </c>
      <c r="H73" s="18"/>
      <c r="I73" s="18"/>
      <c r="J73" s="18"/>
    </row>
    <row r="74" spans="1:10" ht="63" x14ac:dyDescent="0.25">
      <c r="A74" s="18" t="s">
        <v>213</v>
      </c>
      <c r="B74" s="17" t="s">
        <v>211</v>
      </c>
      <c r="C74" s="4" t="s">
        <v>212</v>
      </c>
      <c r="D74" s="4" t="s">
        <v>174</v>
      </c>
      <c r="E74" s="19">
        <v>1457.75</v>
      </c>
      <c r="F74" s="3">
        <v>1457.75</v>
      </c>
      <c r="G74" s="18" t="s">
        <v>19</v>
      </c>
      <c r="H74" s="18"/>
      <c r="I74" s="18"/>
      <c r="J74" s="18"/>
    </row>
    <row r="75" spans="1:10" ht="47.25" x14ac:dyDescent="0.25">
      <c r="A75" s="18" t="s">
        <v>33</v>
      </c>
      <c r="B75" s="17" t="s">
        <v>105</v>
      </c>
      <c r="C75" s="4" t="s">
        <v>191</v>
      </c>
      <c r="D75" s="4" t="s">
        <v>214</v>
      </c>
      <c r="E75" s="19">
        <v>405.33</v>
      </c>
      <c r="F75" s="3">
        <v>405.33</v>
      </c>
      <c r="G75" s="18" t="s">
        <v>19</v>
      </c>
      <c r="H75" s="18"/>
      <c r="I75" s="18"/>
      <c r="J75" s="18"/>
    </row>
    <row r="76" spans="1:10" ht="90" x14ac:dyDescent="0.25">
      <c r="A76" s="18" t="s">
        <v>216</v>
      </c>
      <c r="B76" s="17" t="s">
        <v>215</v>
      </c>
      <c r="C76" s="4">
        <v>2024</v>
      </c>
      <c r="D76" s="4" t="s">
        <v>217</v>
      </c>
      <c r="E76" s="19">
        <v>11148.65</v>
      </c>
      <c r="F76" s="4">
        <v>10350.120000000001</v>
      </c>
      <c r="G76" s="18" t="s">
        <v>222</v>
      </c>
      <c r="H76" s="18"/>
      <c r="I76" s="18"/>
      <c r="J76" s="18"/>
    </row>
    <row r="77" spans="1:10" ht="31.5" x14ac:dyDescent="0.25">
      <c r="A77" s="18" t="s">
        <v>111</v>
      </c>
      <c r="B77" s="17" t="s">
        <v>218</v>
      </c>
      <c r="C77" s="4"/>
      <c r="D77" s="4"/>
      <c r="E77" s="19">
        <v>23554.67</v>
      </c>
      <c r="F77" s="4">
        <f>F78+F79</f>
        <v>19002.830000000002</v>
      </c>
      <c r="G77" s="18" t="s">
        <v>19</v>
      </c>
      <c r="H77" s="18"/>
      <c r="I77" s="18"/>
      <c r="J77" s="18"/>
    </row>
    <row r="78" spans="1:10" ht="63" x14ac:dyDescent="0.25">
      <c r="A78" s="18" t="s">
        <v>219</v>
      </c>
      <c r="B78" s="17" t="s">
        <v>106</v>
      </c>
      <c r="C78" s="4">
        <v>2024</v>
      </c>
      <c r="D78" s="4" t="s">
        <v>212</v>
      </c>
      <c r="E78" s="19">
        <v>13687.67</v>
      </c>
      <c r="F78" s="4">
        <v>9135.83</v>
      </c>
      <c r="G78" s="18" t="s">
        <v>19</v>
      </c>
      <c r="H78" s="18"/>
      <c r="I78" s="18"/>
      <c r="J78" s="18"/>
    </row>
    <row r="79" spans="1:10" ht="31.5" x14ac:dyDescent="0.25">
      <c r="A79" s="18" t="s">
        <v>220</v>
      </c>
      <c r="B79" s="17" t="s">
        <v>221</v>
      </c>
      <c r="C79" s="4">
        <v>2024</v>
      </c>
      <c r="D79" s="4" t="s">
        <v>174</v>
      </c>
      <c r="E79" s="19">
        <v>9867</v>
      </c>
      <c r="F79" s="4">
        <v>9867</v>
      </c>
      <c r="G79" s="18" t="s">
        <v>19</v>
      </c>
      <c r="H79" s="18"/>
      <c r="I79" s="18"/>
      <c r="J79" s="18"/>
    </row>
    <row r="80" spans="1:10" ht="15.75" x14ac:dyDescent="0.25">
      <c r="A80" s="18" t="s">
        <v>112</v>
      </c>
      <c r="B80" s="17" t="s">
        <v>223</v>
      </c>
      <c r="C80" s="4"/>
      <c r="D80" s="4"/>
      <c r="E80" s="19"/>
      <c r="F80" s="3">
        <f>F81+F82+F83</f>
        <v>72043.45</v>
      </c>
      <c r="G80" s="18"/>
      <c r="H80" s="18"/>
      <c r="I80" s="18"/>
      <c r="J80" s="18"/>
    </row>
    <row r="81" spans="1:10" x14ac:dyDescent="0.25">
      <c r="A81" s="18" t="s">
        <v>113</v>
      </c>
      <c r="B81" s="28" t="s">
        <v>21</v>
      </c>
      <c r="C81" s="29"/>
      <c r="D81" s="29"/>
      <c r="E81" s="30"/>
      <c r="F81" s="31">
        <v>58944.3</v>
      </c>
      <c r="G81" s="18" t="s">
        <v>19</v>
      </c>
      <c r="H81" s="32"/>
      <c r="I81" s="29"/>
      <c r="J81" s="29"/>
    </row>
    <row r="82" spans="1:10" ht="26.25" x14ac:dyDescent="0.25">
      <c r="A82" s="18" t="s">
        <v>114</v>
      </c>
      <c r="B82" s="33" t="s">
        <v>58</v>
      </c>
      <c r="C82" s="29"/>
      <c r="D82" s="29"/>
      <c r="E82" s="30"/>
      <c r="F82" s="34">
        <v>9443.01</v>
      </c>
      <c r="G82" s="18" t="s">
        <v>19</v>
      </c>
      <c r="H82" s="32"/>
      <c r="I82" s="29"/>
      <c r="J82" s="29"/>
    </row>
    <row r="83" spans="1:10" x14ac:dyDescent="0.25">
      <c r="A83" s="37" t="s">
        <v>115</v>
      </c>
      <c r="B83" s="2" t="s">
        <v>22</v>
      </c>
      <c r="C83" s="29"/>
      <c r="D83" s="29"/>
      <c r="E83" s="30"/>
      <c r="F83" s="31">
        <v>3656.14</v>
      </c>
      <c r="G83" s="18" t="s">
        <v>19</v>
      </c>
      <c r="H83" s="32"/>
      <c r="I83" s="29"/>
      <c r="J83" s="29"/>
    </row>
    <row r="84" spans="1:10" ht="30" hidden="1" x14ac:dyDescent="0.25">
      <c r="A84" s="18">
        <v>7</v>
      </c>
      <c r="B84" s="2" t="s">
        <v>86</v>
      </c>
      <c r="C84" s="29"/>
      <c r="D84" s="29"/>
      <c r="E84" s="30"/>
      <c r="F84" s="31"/>
      <c r="G84" s="18" t="s">
        <v>60</v>
      </c>
      <c r="H84" s="32"/>
      <c r="I84" s="29"/>
      <c r="J84" s="29"/>
    </row>
    <row r="85" spans="1:10" ht="45" x14ac:dyDescent="0.25">
      <c r="A85" s="18" t="s">
        <v>116</v>
      </c>
      <c r="B85" s="11" t="s">
        <v>20</v>
      </c>
      <c r="C85" s="29"/>
      <c r="D85" s="29"/>
      <c r="E85" s="30"/>
      <c r="F85" s="31">
        <v>67</v>
      </c>
      <c r="G85" s="18" t="s">
        <v>19</v>
      </c>
      <c r="H85" s="32"/>
      <c r="I85" s="29"/>
      <c r="J85" s="29"/>
    </row>
    <row r="86" spans="1:10" ht="30" x14ac:dyDescent="0.25">
      <c r="A86" s="18" t="s">
        <v>117</v>
      </c>
      <c r="B86" s="11" t="s">
        <v>59</v>
      </c>
      <c r="C86" s="29"/>
      <c r="D86" s="29"/>
      <c r="E86" s="30"/>
      <c r="F86" s="31">
        <v>29134.37</v>
      </c>
      <c r="G86" s="18" t="s">
        <v>60</v>
      </c>
      <c r="H86" s="32"/>
      <c r="I86" s="29"/>
      <c r="J86" s="29"/>
    </row>
  </sheetData>
  <mergeCells count="6">
    <mergeCell ref="A2:J2"/>
    <mergeCell ref="A4:A5"/>
    <mergeCell ref="B4:B5"/>
    <mergeCell ref="C4:D4"/>
    <mergeCell ref="E4:G4"/>
    <mergeCell ref="H4:J4"/>
  </mergeCells>
  <pageMargins left="0.51181102362204722" right="0.51181102362204722" top="0.55118110236220474" bottom="0.55118110236220474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факт 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BubnovaNV</dc:creator>
  <cp:lastModifiedBy>berezina</cp:lastModifiedBy>
  <cp:lastPrinted>2021-01-20T06:09:21Z</cp:lastPrinted>
  <dcterms:created xsi:type="dcterms:W3CDTF">2019-01-25T13:26:17Z</dcterms:created>
  <dcterms:modified xsi:type="dcterms:W3CDTF">2026-07-24T05:56:28Z</dcterms:modified>
</cp:coreProperties>
</file>