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ина\Планы и факт (для сайта)\"/>
    </mc:Choice>
  </mc:AlternateContent>
  <bookViews>
    <workbookView xWindow="0" yWindow="0" windowWidth="28800" windowHeight="12030"/>
  </bookViews>
  <sheets>
    <sheet name="2026" sheetId="3" r:id="rId1"/>
    <sheet name="Лист1" sheetId="4" r:id="rId2"/>
  </sheets>
  <calcPr calcId="162913"/>
</workbook>
</file>

<file path=xl/calcChain.xml><?xml version="1.0" encoding="utf-8"?>
<calcChain xmlns="http://schemas.openxmlformats.org/spreadsheetml/2006/main">
  <c r="F6" i="3" l="1"/>
  <c r="F11" i="3"/>
  <c r="F10" i="3" s="1"/>
  <c r="F81" i="3"/>
  <c r="F37" i="3"/>
  <c r="F56" i="3"/>
  <c r="E56" i="3"/>
  <c r="F38" i="3"/>
  <c r="E38" i="3"/>
  <c r="E32" i="3"/>
  <c r="F32" i="3"/>
  <c r="E29" i="3" l="1"/>
  <c r="F29" i="3"/>
  <c r="F8" i="3" l="1"/>
  <c r="E11" i="3" l="1"/>
</calcChain>
</file>

<file path=xl/sharedStrings.xml><?xml version="1.0" encoding="utf-8"?>
<sst xmlns="http://schemas.openxmlformats.org/spreadsheetml/2006/main" count="376" uniqueCount="224">
  <si>
    <t>№</t>
  </si>
  <si>
    <t>Наименование показателя</t>
  </si>
  <si>
    <t>Сроки строительства</t>
  </si>
  <si>
    <t xml:space="preserve">начало </t>
  </si>
  <si>
    <t>окончание</t>
  </si>
  <si>
    <t>Стоимостная оценка инвестиций, тыс. руб. (без НДС)</t>
  </si>
  <si>
    <t>Основные проектные характеристики объектов капитального строительства</t>
  </si>
  <si>
    <t>совокупно по оъекту</t>
  </si>
  <si>
    <t>в отчетном периоде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</si>
  <si>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</si>
  <si>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</si>
  <si>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</si>
  <si>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</si>
  <si>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 xml:space="preserve">1. </t>
  </si>
  <si>
    <t>Общая сумма инвестиций</t>
  </si>
  <si>
    <t xml:space="preserve">2. </t>
  </si>
  <si>
    <t>2.1.</t>
  </si>
  <si>
    <t>3.</t>
  </si>
  <si>
    <t>3.1.</t>
  </si>
  <si>
    <t>4.</t>
  </si>
  <si>
    <t>6.</t>
  </si>
  <si>
    <t>Сведения о приобретении оборудования не входящего в сметы строек</t>
  </si>
  <si>
    <t>Сведения о приобретении внеоборотных активов</t>
  </si>
  <si>
    <t>Форма 2</t>
  </si>
  <si>
    <t>амортизация</t>
  </si>
  <si>
    <t>Приобретение газопроводов, объектов незавершенного строительства, прочих объектов недвижимости</t>
  </si>
  <si>
    <t>Автотранспорт</t>
  </si>
  <si>
    <t>Компьютеры, оргтехника, средства связи, охр.системы</t>
  </si>
  <si>
    <t>Хозяйственное оборудование и инвентарь</t>
  </si>
  <si>
    <t>Оборудование для эксплуатации газового хозяйства</t>
  </si>
  <si>
    <t>Новое строительство всего, в т.ч. по разделам:</t>
  </si>
  <si>
    <t>2.2.</t>
  </si>
  <si>
    <t>2.2.1.</t>
  </si>
  <si>
    <t>Объекты, выполняемые по договорам о технологическом подключении (присоединении) в рамках Постановления Правительства РФ от 30.12.2013 № 1314, в том числе:</t>
  </si>
  <si>
    <t>в разрезе групп: Системы телемеханики и телеметрии (на сетях газораспределения), в т.ч.:</t>
  </si>
  <si>
    <t>Реконструкция всего, в т.ч. по разделам:</t>
  </si>
  <si>
    <t>2.3.</t>
  </si>
  <si>
    <t>2.2.2.</t>
  </si>
  <si>
    <t>2.2.3.</t>
  </si>
  <si>
    <t>Плата за технологическое присоединение (постановление от 30.12.2013 № 1314)</t>
  </si>
  <si>
    <t>в разрезе групп: Линейная часть (газопроводы), в т.ч.:</t>
  </si>
  <si>
    <t>2.3.1.</t>
  </si>
  <si>
    <t>2.3.2.</t>
  </si>
  <si>
    <t>в разрезе групп: Пункты редуцирования газа (отдельные объекты ОФ), в т.ч.:</t>
  </si>
  <si>
    <t>2.3.3.</t>
  </si>
  <si>
    <t>2.3.4.</t>
  </si>
  <si>
    <t>спецнадбавка</t>
  </si>
  <si>
    <t>ШРП -1 шт</t>
  </si>
  <si>
    <t>2.2.4.</t>
  </si>
  <si>
    <t>Прочее оборудование</t>
  </si>
  <si>
    <t>2.2.5.</t>
  </si>
  <si>
    <t>капитальный ремонт объектов основных средств</t>
  </si>
  <si>
    <t>Услуги по техническому диагностированию</t>
  </si>
  <si>
    <t>5.</t>
  </si>
  <si>
    <t>амортизация будущих лет</t>
  </si>
  <si>
    <t>04.кв.2023</t>
  </si>
  <si>
    <t>Ф57, Ф89, Ф159, Ф63, Ф90, Ф110, Ф160</t>
  </si>
  <si>
    <t>Газопровод по ул. Первомайская, п. Первомайский Двуреченский с/с</t>
  </si>
  <si>
    <t>Газопровод по ул. Рябиновая, Весенняя, Тихая, Кленовая, Ясная, Малиновая, Виноградная, Раздольная микрорайона Северный с. Тербуны</t>
  </si>
  <si>
    <t>ф57, ф89,ф159,ф273, ф325,ф315,ф225, ф110ф,160,ф90,ф63</t>
  </si>
  <si>
    <t>Газопровод с. Юсово Юсовский с.с.</t>
  </si>
  <si>
    <t>2.2.1.11</t>
  </si>
  <si>
    <t>2.2.1.12</t>
  </si>
  <si>
    <t>2.2.1.13</t>
  </si>
  <si>
    <t>2.2.1.14</t>
  </si>
  <si>
    <t>3.2.</t>
  </si>
  <si>
    <t>3.3.</t>
  </si>
  <si>
    <t>3.4.</t>
  </si>
  <si>
    <t>6.1.</t>
  </si>
  <si>
    <t>01.кв.2025</t>
  </si>
  <si>
    <t>04.кв.2025</t>
  </si>
  <si>
    <t>02. кв. 2025</t>
  </si>
  <si>
    <t>Газификация д. Прилепы, Измалковский округ</t>
  </si>
  <si>
    <t>Газификация д. Марьино, Яблоновский с/с, Краснинский район</t>
  </si>
  <si>
    <t>ф63, ф90, ф110, ф160</t>
  </si>
  <si>
    <t>ф89, ф90, ф63, ф160</t>
  </si>
  <si>
    <t>2.2.1.1</t>
  </si>
  <si>
    <t>2.2.1.3</t>
  </si>
  <si>
    <t>2.2.1.4</t>
  </si>
  <si>
    <t>2.2.1.5</t>
  </si>
  <si>
    <t>2.2.1.6</t>
  </si>
  <si>
    <t>2.2.1.7</t>
  </si>
  <si>
    <t>2.2.1.8</t>
  </si>
  <si>
    <t>2.2.1.9</t>
  </si>
  <si>
    <t>2.2.1.10</t>
  </si>
  <si>
    <t>2.2.1.15</t>
  </si>
  <si>
    <t>2.2.1.16</t>
  </si>
  <si>
    <t>Монтаж системы охранной телевизионной производственной базы, расположенной по адрексу: г. Грязи ул. Юбилейная, д.4</t>
  </si>
  <si>
    <t>Монтаж системы периметральной сигнализации в ЭС в с.Доброе, расположенной по адресу: с. Доброе ул. Ленина,д.5</t>
  </si>
  <si>
    <t>2.2.4.1.</t>
  </si>
  <si>
    <t>2.2.4.2.</t>
  </si>
  <si>
    <t>Объекты реконструкции по соглашениям о компенсации затрат, вызванных перекладкой объектов газораспределения</t>
  </si>
  <si>
    <t>Плата по Соглашениям о компенсации затрат, вызванных перекладкой объектов газораспределения</t>
  </si>
  <si>
    <t>1 кв.2025</t>
  </si>
  <si>
    <t>2.3.2.6</t>
  </si>
  <si>
    <t>2.3.2.7</t>
  </si>
  <si>
    <t>2.3.2.8</t>
  </si>
  <si>
    <t>2.3.2.9</t>
  </si>
  <si>
    <t>2.3.2.10</t>
  </si>
  <si>
    <t>2.3.2.11</t>
  </si>
  <si>
    <t>2.3.2.12</t>
  </si>
  <si>
    <t>2.3.2.13</t>
  </si>
  <si>
    <t xml:space="preserve">спецнадбавка, амортизация </t>
  </si>
  <si>
    <t>2 кв. 2026</t>
  </si>
  <si>
    <t>4 кв 2028</t>
  </si>
  <si>
    <t>1 кв. 2022</t>
  </si>
  <si>
    <t>4 кв.2026</t>
  </si>
  <si>
    <t>Ф57, Ф89, Ф108, Ф159, Ф63 Ф110, Ф160, Ф90</t>
  </si>
  <si>
    <t>3 кв 2026</t>
  </si>
  <si>
    <t>04 кв. 2026</t>
  </si>
  <si>
    <t>Газификация д.Лобовка с/п Войсковоказинский с/с Долгоруковский район</t>
  </si>
  <si>
    <t>Газификация д. Исаевка, Жерновский с/с Долгоруковский район</t>
  </si>
  <si>
    <t>Газификация с. Ржавец Задонский район</t>
  </si>
  <si>
    <t>Газификация д. Рогово Александровский с/с Краснинский район</t>
  </si>
  <si>
    <t>Газификация д. Скороварово первое, Александровский с/с Краснинский район</t>
  </si>
  <si>
    <t>Газификация д. Скороварово второе, Александровский с/с Краснинский район</t>
  </si>
  <si>
    <t>Газификация д. Борщевка Петелинский с/с Чаплыгинский район</t>
  </si>
  <si>
    <t>Газификация д. Татищево Петелинский с/с Чаплыгинский район</t>
  </si>
  <si>
    <t>Газификация д. Свиридовка Урусовский с/с Чаплыгинский район</t>
  </si>
  <si>
    <t>Газификация д. Александровка ул. Поздневская Елецкий район</t>
  </si>
  <si>
    <t>02 кв. 2027</t>
  </si>
  <si>
    <t>Ф108, Ф159,  Ф110, Ф160,  Ф63</t>
  </si>
  <si>
    <t>Ф57, Ф159,  Ф110, Ф160,  Ф63</t>
  </si>
  <si>
    <t>Ф89, Ф159, Ф108, Ф90, Ф160, Ф110</t>
  </si>
  <si>
    <t>Ф89, Ф90, Ф219, Ф225, Ф110, Ф90, Ф108</t>
  </si>
  <si>
    <t>ф57, Ф89  Ф90, Ф63, Ф63</t>
  </si>
  <si>
    <t xml:space="preserve">ф89, Ф90, Ф219, Ф225 Ф160, Ф90, Ф63, Ф57, Ф89 </t>
  </si>
  <si>
    <t>ф89, Ф90,  Ф108, Ф110</t>
  </si>
  <si>
    <t xml:space="preserve">  Ф108, Ф110, Ф, Ф90, Ф90, Ф63,  Ф89</t>
  </si>
  <si>
    <t>ф57, Ф63, Ф90, Ф63</t>
  </si>
  <si>
    <t xml:space="preserve">Ф57, Ф108,Ф63, Ф63, Ф110. </t>
  </si>
  <si>
    <t>Линейная часть (газопроводы)</t>
  </si>
  <si>
    <t>Закольцовочный газопровод высокого давления с ШРП, низкого давления от ул. Широкая до ул. Садовая, ул. Липецкая, ул. Шахтерская в г. Лебедянь</t>
  </si>
  <si>
    <t>Газопровод высокого, среднего давления с ШРП в с. Репец Задонский р-н</t>
  </si>
  <si>
    <t>4 кв 2026</t>
  </si>
  <si>
    <t>01.кв.2026</t>
  </si>
  <si>
    <t>04.кв.2026</t>
  </si>
  <si>
    <t>Догазификация</t>
  </si>
  <si>
    <t>Спецнадбавка, объекты догазификации (в рамках программы социальной газификации), Заемные средства группы Газпром межрегионгаз</t>
  </si>
  <si>
    <t>2.2.6.</t>
  </si>
  <si>
    <t>Здания и сооружения (административного и общепроизводственного назначения)</t>
  </si>
  <si>
    <t>2.2.5.1</t>
  </si>
  <si>
    <t>2.2.5.2.</t>
  </si>
  <si>
    <t>2.2.7.</t>
  </si>
  <si>
    <t>Газопровод среднего и низкого давления с ГРП, ШРП. г.Липецк, ул.Терешковой, ул. Гагарина (инв.№47800) Замена задвижки №761</t>
  </si>
  <si>
    <t>Газопровод среднего давления протяженностью 0,88902 км г..Липецк от сущ.ГРП №88 ул.Меркулова (инв.№205700) Замена задвижки № 58,57</t>
  </si>
  <si>
    <t>Газопровод среднего давления протяженностью 0,125,61 км, расположенный по адресу г. Липецк ул. Папина (инв. №74200). Замена задвижки №364.</t>
  </si>
  <si>
    <t>Газопровод в/ж Мягкое-КудияровкаL=6415,74 (инв. №1200000035). Замена Задвижки №30</t>
  </si>
  <si>
    <t>Газопровод высокого давления № 10 с. Терпигорьево Добринский район (инв. № 0800000149). Замена задвижки №10</t>
  </si>
  <si>
    <t>Газопровод н/д L=974,3м к ГРП с. Кривка, Усманский район, с. Кривка, инв. № 06-0000153. Замена задвижки № 910. Замена задвижки №911.</t>
  </si>
  <si>
    <t>Газопровод высокого давления ГРС с.Донское инв. №00000515. Замена задвижки №368</t>
  </si>
  <si>
    <t>Газопровод высокого давления Липецкая область Добровский р-н, с. Борисовка до ГРП протяженностью 12 044,6 м, инв. №00000149. Замена задвижки №351.</t>
  </si>
  <si>
    <t>Газопровод высокого, среднего и низкого давления Липецкая область Добровский р-н, с. Борисовка до ГРП инв. №00000169. Замена задвижки №394,395</t>
  </si>
  <si>
    <t xml:space="preserve"> Г/п по ул. Левашовка 4972,61м (ГГРП ул. Новая-535,98, ШРП ул. Кирпичнозаводская) (инв. №1400000002). Замена задвижки №39.</t>
  </si>
  <si>
    <t>Газопровод высокого и низкого давления с-з "Колыбельский" с ГРП  Чаплыгинский р-н, с. Колыбельское (инв№БП-000003168) Замена задвижки №380,382,383</t>
  </si>
  <si>
    <t xml:space="preserve"> Газопровод среднего и низкого давления в с. Колыбельское, расположенный , Чаплыгинский р-н, с. Колыбельское инв.№ БП-000003169. Замена задвижки №381</t>
  </si>
  <si>
    <t xml:space="preserve"> Газопровод с. Тербуны, ул. Мира (инв. №1700000141). Замена задвижки №98.</t>
  </si>
  <si>
    <t xml:space="preserve"> Газопровод н/д по ул. Коммунальная в р.ц. Тербуны, Тербунский район, Липецкая область (инв. №17-0000028). Замена задвижки №121, №122.</t>
  </si>
  <si>
    <t>Газопровод низкого давления с.Каменка магазин школа инв. №00000489. Замена задвижки №495. Замена задвижки №494</t>
  </si>
  <si>
    <t>3 кв. 2026</t>
  </si>
  <si>
    <t>2.3.2.4</t>
  </si>
  <si>
    <t>2.3.2.3</t>
  </si>
  <si>
    <t>2.3.2.5</t>
  </si>
  <si>
    <t>2.3.2.14</t>
  </si>
  <si>
    <t>2.3.2.15</t>
  </si>
  <si>
    <t>Газопровод низкого давления с.Ольшанец проходящий по мосту через р.Снова  инв. №00013387. Перекладка надземного газопровода низкого давления в подземн</t>
  </si>
  <si>
    <t>2.3.2.16</t>
  </si>
  <si>
    <t>Замена ГРП №20, ул. Парковая, 2 на ГРПШ (инв. №718000)</t>
  </si>
  <si>
    <t>Замена ГРП №43 Елецкий район, Газификация ГРП в пос. Лавы г. Елец на ГРПШ (инв. №БП-000008704)</t>
  </si>
  <si>
    <t>Замена ШРП №13 Измалковский район, К/газ.; Г-д  в/д,ст d=114,159 Г-д  н/д,ст d=114,89,159  Измалковский р-он,с. Измалково,с-з "Ясинецки  на ГРПШ (инв№</t>
  </si>
  <si>
    <t>Замена ШРП №15 Добринский р-н, К/газ.; Г-д в/д, ст d=76 Г-д c/д, ст=57,159,114,89 Г-д н/д, ст d=159,89,114  с. Николаевка на ГРПШ (инв№01-ог08975)</t>
  </si>
  <si>
    <t>Замена ШРП № 35. Газопровод с. Березняговка, прот. 10980 м., на ГРПШ (инв. № 1800015288)</t>
  </si>
  <si>
    <t>Замена ШРП № 36. Газопровод с. Березняговка, прот. 10980 м., на ГРПШ (инв. № 1800015288)</t>
  </si>
  <si>
    <t>Замена ШРП №3 Лебедянский район, ШРП ул. Газина г. Лебедянь Лебедянского р-на Липецкой обл. на ГРПШ (инв №15-0000587)</t>
  </si>
  <si>
    <t>Замена ГРП №11 Хлевенский район, ГРП-шкаф с, Елец-Лозовка на ГРПШ (инв. №190000493)</t>
  </si>
  <si>
    <t>Замена ГРП №2 Добровский район, ГРП №2 с. Доброе ул. М. Горького Липецкая область Добровский р-н на ГРПШ (инв. №00000016)</t>
  </si>
  <si>
    <t>Замена ШРП №13 п.Лев Толстой ул. Интернациональная на ГРПШ(инв. №09-00293)</t>
  </si>
  <si>
    <t>Замена ШРП №66 Чаплыгинский район, Газопровод высокого и низкого давления г. Чаплыгин ул. Колхозная к ШРП №66 пр 48,85 м на ГРПШ инв.№БП-000003169</t>
  </si>
  <si>
    <t>Замена ГРП №11 Долгоруковский район, ГАЗОПРОВОД ПО УЛ. КАРЛА МАРКСА на ГРПШ (инв.№00000046)</t>
  </si>
  <si>
    <t>Замена ГРП №10, Тербунский район, ГРП с. Тербуны, ул. Советская на ГРПШ (инв. №1700000152)</t>
  </si>
  <si>
    <t>ШРП №34, Г/д н, с/д с. Долгое Данковского р-н ГСГО-2, К3 L-2849,6 (инв. 0700000536) Замена ГРПШ</t>
  </si>
  <si>
    <t>ШРП №35, Липецкая область, Данковский район, с.Долгое Заря; Г/д в,с,н,/д с. Долгое Данковского р-на с ОБГРП, ГСГО-3, КЗ L-17636,1 (инв. 0700001180)</t>
  </si>
  <si>
    <t>ШРП №14 п. Лев Толстой ул. 40 лет Победы, инв. № 01-ог09069</t>
  </si>
  <si>
    <t>ШРП № 11 Федоровка инв. № 01-ог11130; Г-д в/н/д Липецкая область, Добринский район, д. Федоровка l=1,8372км</t>
  </si>
  <si>
    <t>Замена ГРП №59  д. Ериловка на ГРПШ; ГРП  40,1 м2, Елецкий р-н, с. Ериловка с-з "Чибисовский", инв. № БП-000001963</t>
  </si>
  <si>
    <t>Замена ГРП № 19 на ГРПШ Добровский район ¶ГРП №19 с. Махоново пер. Мичурина Липецкая область Добровский р-н (инв. №01-ог08006)</t>
  </si>
  <si>
    <t>Замена ГРП № 33 Липецкая область, Липецкий район, с. Ивово, инв. № 0400000174, инв. № газ-да 0400000172 Газопровод высокого, среднего и низкого давлен</t>
  </si>
  <si>
    <t>4 кв. 2026</t>
  </si>
  <si>
    <t>1 кв 2026</t>
  </si>
  <si>
    <t>Система телеметрического контроля в ЭЗУ</t>
  </si>
  <si>
    <t>объекты в разрезе групп: ЭХЗ, СКЗ</t>
  </si>
  <si>
    <t>2025, 1 кв. 2026</t>
  </si>
  <si>
    <t>амортизация, соглашения о компенсации затрат</t>
  </si>
  <si>
    <t>Модернизация СКС филиал Елец</t>
  </si>
  <si>
    <t>2.3.1.1</t>
  </si>
  <si>
    <t>2.3.1.2</t>
  </si>
  <si>
    <t>2.3.1.3</t>
  </si>
  <si>
    <t>2.3.1.4</t>
  </si>
  <si>
    <t>2.3.1.5</t>
  </si>
  <si>
    <t>2.3.1.6</t>
  </si>
  <si>
    <t>2.3.1.7</t>
  </si>
  <si>
    <t>2.3.1.8</t>
  </si>
  <si>
    <t>2.3.1.9</t>
  </si>
  <si>
    <t>2.3.1.10</t>
  </si>
  <si>
    <t>2.3.1.11</t>
  </si>
  <si>
    <t>2.3.1.12</t>
  </si>
  <si>
    <t>2.3.1.13</t>
  </si>
  <si>
    <t>2.3.1.14</t>
  </si>
  <si>
    <t>2.3.1.15</t>
  </si>
  <si>
    <t>2.3.1.16</t>
  </si>
  <si>
    <t>2.3.1.17</t>
  </si>
  <si>
    <t>2.3.2.1</t>
  </si>
  <si>
    <t>2.3.2.2</t>
  </si>
  <si>
    <t>2.3.2.17</t>
  </si>
  <si>
    <t>2.3.2.18</t>
  </si>
  <si>
    <t>2.3.2.19</t>
  </si>
  <si>
    <t>2.3.2.20</t>
  </si>
  <si>
    <t>2.3.5.</t>
  </si>
  <si>
    <t>2.3.5.1.</t>
  </si>
  <si>
    <t>Промышленное строительство, в том числе:</t>
  </si>
  <si>
    <t xml:space="preserve">3.5. </t>
  </si>
  <si>
    <t>Разработка ПИР будущих лет</t>
  </si>
  <si>
    <t>ЕПУУ СТМ</t>
  </si>
  <si>
    <t>Информация об инвестиционной программе АО "Газпром газораспределение Липецк" на  2026 год  (план)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</si>
</sst>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2" fontId="0" fillId="2" borderId="0" xfId="0" applyNumberForma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Обобщенный пла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4" sqref="H4"/>
    </sheetView>
  </sheetViews>
  <sheetFormatPr defaultRowHeight="15" x14ac:dyDescent="0.25"/>
  <cols>
    <col min="1" max="1" width="10.85546875" style="2" bestFit="1" customWidth="1"/>
    <col min="2" max="2" width="41.42578125" style="3" customWidth="1"/>
    <col min="3" max="4" width="11.140625" style="2" customWidth="1"/>
    <col min="5" max="5" width="12" style="4" customWidth="1"/>
    <col min="6" max="6" width="14.28515625" style="3" customWidth="1"/>
    <col min="7" max="7" width="25.7109375" style="2" customWidth="1"/>
    <col min="8" max="8" width="12.28515625" style="2" customWidth="1"/>
    <col min="9" max="9" width="19.85546875" style="2" customWidth="1"/>
    <col min="10" max="10" width="18.140625" style="2" customWidth="1"/>
    <col min="11" max="16384" width="9.140625" style="2"/>
  </cols>
  <sheetData>
    <row r="1" spans="1:10" x14ac:dyDescent="0.25">
      <c r="J1" s="5" t="s">
        <v>23</v>
      </c>
    </row>
    <row r="2" spans="1:10" ht="79.150000000000006" customHeight="1" x14ac:dyDescent="0.25">
      <c r="A2" s="17" t="s">
        <v>223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42" customHeight="1" x14ac:dyDescent="0.25">
      <c r="A3" s="18" t="s">
        <v>0</v>
      </c>
      <c r="B3" s="20" t="s">
        <v>1</v>
      </c>
      <c r="C3" s="22" t="s">
        <v>2</v>
      </c>
      <c r="D3" s="23"/>
      <c r="E3" s="22" t="s">
        <v>5</v>
      </c>
      <c r="F3" s="24"/>
      <c r="G3" s="23"/>
      <c r="H3" s="22" t="s">
        <v>6</v>
      </c>
      <c r="I3" s="24"/>
      <c r="J3" s="23"/>
    </row>
    <row r="4" spans="1:10" ht="90" x14ac:dyDescent="0.25">
      <c r="A4" s="19"/>
      <c r="B4" s="21"/>
      <c r="C4" s="6" t="s">
        <v>3</v>
      </c>
      <c r="D4" s="6" t="s">
        <v>4</v>
      </c>
      <c r="E4" s="7" t="s">
        <v>7</v>
      </c>
      <c r="F4" s="1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0" ht="14.45" customHeight="1" x14ac:dyDescent="0.25">
      <c r="A5" s="6">
        <v>1</v>
      </c>
      <c r="B5" s="1">
        <v>2</v>
      </c>
      <c r="C5" s="6">
        <v>3</v>
      </c>
      <c r="D5" s="6">
        <v>4</v>
      </c>
      <c r="E5" s="8">
        <v>5</v>
      </c>
      <c r="F5" s="1">
        <v>6</v>
      </c>
      <c r="G5" s="6">
        <v>7</v>
      </c>
      <c r="H5" s="6">
        <v>8</v>
      </c>
      <c r="I5" s="6">
        <v>9</v>
      </c>
      <c r="J5" s="6">
        <v>10</v>
      </c>
    </row>
    <row r="6" spans="1:10" ht="32.25" customHeight="1" x14ac:dyDescent="0.25">
      <c r="A6" s="6" t="s">
        <v>13</v>
      </c>
      <c r="B6" s="9" t="s">
        <v>14</v>
      </c>
      <c r="C6" s="6"/>
      <c r="D6" s="6"/>
      <c r="E6" s="7"/>
      <c r="F6" s="14">
        <f>F8+F90</f>
        <v>1208530.75</v>
      </c>
      <c r="G6" s="6"/>
      <c r="H6" s="6"/>
      <c r="I6" s="6"/>
      <c r="J6" s="6"/>
    </row>
    <row r="7" spans="1:10" x14ac:dyDescent="0.25">
      <c r="A7" s="6"/>
      <c r="B7" s="9"/>
      <c r="C7" s="6"/>
      <c r="D7" s="6"/>
      <c r="E7" s="7"/>
      <c r="F7" s="1"/>
      <c r="G7" s="6"/>
      <c r="H7" s="6"/>
      <c r="I7" s="6"/>
      <c r="J7" s="6"/>
    </row>
    <row r="8" spans="1:10" ht="67.150000000000006" customHeight="1" x14ac:dyDescent="0.25">
      <c r="A8" s="6" t="s">
        <v>15</v>
      </c>
      <c r="B8" s="9" t="s">
        <v>219</v>
      </c>
      <c r="C8" s="6"/>
      <c r="D8" s="6"/>
      <c r="E8" s="14"/>
      <c r="F8" s="14">
        <f>F9+F10+F37+F81+F88+F89</f>
        <v>1206332.56</v>
      </c>
      <c r="G8" s="6"/>
      <c r="H8" s="6"/>
      <c r="I8" s="6"/>
      <c r="J8" s="6"/>
    </row>
    <row r="9" spans="1:10" ht="135.75" customHeight="1" x14ac:dyDescent="0.25">
      <c r="A9" s="6" t="s">
        <v>16</v>
      </c>
      <c r="B9" s="9" t="s">
        <v>221</v>
      </c>
      <c r="C9" s="1" t="s">
        <v>69</v>
      </c>
      <c r="D9" s="1" t="s">
        <v>70</v>
      </c>
      <c r="E9" s="14"/>
      <c r="F9" s="14">
        <v>47050</v>
      </c>
      <c r="G9" s="6" t="s">
        <v>102</v>
      </c>
      <c r="H9" s="6"/>
      <c r="I9" s="6"/>
      <c r="J9" s="6"/>
    </row>
    <row r="10" spans="1:10" ht="30" customHeight="1" x14ac:dyDescent="0.25">
      <c r="A10" s="6" t="s">
        <v>31</v>
      </c>
      <c r="B10" s="9" t="s">
        <v>30</v>
      </c>
      <c r="C10" s="1"/>
      <c r="D10" s="1"/>
      <c r="E10" s="14"/>
      <c r="F10" s="14">
        <f>F11+F27+F28+F29+F32+F35+F36</f>
        <v>834159.79</v>
      </c>
      <c r="G10" s="6"/>
      <c r="H10" s="10"/>
      <c r="I10" s="10"/>
      <c r="J10" s="6"/>
    </row>
    <row r="11" spans="1:10" ht="30" customHeight="1" x14ac:dyDescent="0.25">
      <c r="A11" s="6" t="s">
        <v>32</v>
      </c>
      <c r="B11" s="9" t="s">
        <v>40</v>
      </c>
      <c r="C11" s="1"/>
      <c r="D11" s="1"/>
      <c r="E11" s="14">
        <f>SUM(E12:E14)</f>
        <v>183571.65999999997</v>
      </c>
      <c r="F11" s="14">
        <f>SUM(F12:F26)</f>
        <v>184028</v>
      </c>
      <c r="G11" s="6"/>
      <c r="H11" s="10"/>
      <c r="I11" s="10"/>
      <c r="J11" s="6"/>
    </row>
    <row r="12" spans="1:10" ht="38.25" customHeight="1" x14ac:dyDescent="0.25">
      <c r="A12" s="1" t="s">
        <v>76</v>
      </c>
      <c r="B12" s="9" t="s">
        <v>57</v>
      </c>
      <c r="C12" s="1" t="s">
        <v>55</v>
      </c>
      <c r="D12" s="1" t="s">
        <v>103</v>
      </c>
      <c r="E12" s="7">
        <v>17135.240000000002</v>
      </c>
      <c r="F12" s="14">
        <v>1514</v>
      </c>
      <c r="G12" s="1" t="s">
        <v>46</v>
      </c>
      <c r="H12" s="6">
        <v>3.024</v>
      </c>
      <c r="I12" s="6" t="s">
        <v>56</v>
      </c>
      <c r="J12" s="1" t="s">
        <v>47</v>
      </c>
    </row>
    <row r="13" spans="1:10" ht="57" customHeight="1" x14ac:dyDescent="0.25">
      <c r="A13" s="1" t="s">
        <v>77</v>
      </c>
      <c r="B13" s="9" t="s">
        <v>58</v>
      </c>
      <c r="C13" s="1" t="s">
        <v>55</v>
      </c>
      <c r="D13" s="1" t="s">
        <v>104</v>
      </c>
      <c r="E13" s="7">
        <v>135500</v>
      </c>
      <c r="F13" s="14">
        <v>6000</v>
      </c>
      <c r="G13" s="1" t="s">
        <v>46</v>
      </c>
      <c r="H13" s="6">
        <v>32.630000000000003</v>
      </c>
      <c r="I13" s="6" t="s">
        <v>59</v>
      </c>
      <c r="J13" s="1" t="s">
        <v>47</v>
      </c>
    </row>
    <row r="14" spans="1:10" ht="57.75" customHeight="1" x14ac:dyDescent="0.25">
      <c r="A14" s="1" t="s">
        <v>78</v>
      </c>
      <c r="B14" s="9" t="s">
        <v>60</v>
      </c>
      <c r="C14" s="1" t="s">
        <v>105</v>
      </c>
      <c r="D14" s="1" t="s">
        <v>106</v>
      </c>
      <c r="E14" s="7">
        <v>30936.42</v>
      </c>
      <c r="F14" s="14">
        <v>27818</v>
      </c>
      <c r="G14" s="1" t="s">
        <v>46</v>
      </c>
      <c r="H14" s="6">
        <v>6.5</v>
      </c>
      <c r="I14" s="6" t="s">
        <v>107</v>
      </c>
      <c r="J14" s="1" t="s">
        <v>47</v>
      </c>
    </row>
    <row r="15" spans="1:10" ht="58.5" customHeight="1" x14ac:dyDescent="0.25">
      <c r="A15" s="1" t="s">
        <v>79</v>
      </c>
      <c r="B15" s="9" t="s">
        <v>72</v>
      </c>
      <c r="C15" s="1" t="s">
        <v>71</v>
      </c>
      <c r="D15" s="1" t="s">
        <v>108</v>
      </c>
      <c r="E15" s="14">
        <v>22235.11</v>
      </c>
      <c r="F15" s="14">
        <v>18705</v>
      </c>
      <c r="G15" s="1" t="s">
        <v>46</v>
      </c>
      <c r="H15" s="6">
        <v>6.7</v>
      </c>
      <c r="I15" s="6" t="s">
        <v>74</v>
      </c>
      <c r="J15" s="1" t="s">
        <v>47</v>
      </c>
    </row>
    <row r="16" spans="1:10" ht="58.5" customHeight="1" x14ac:dyDescent="0.25">
      <c r="A16" s="1" t="s">
        <v>80</v>
      </c>
      <c r="B16" s="9" t="s">
        <v>73</v>
      </c>
      <c r="C16" s="1" t="s">
        <v>71</v>
      </c>
      <c r="D16" s="1" t="s">
        <v>109</v>
      </c>
      <c r="E16" s="14">
        <v>12548.62</v>
      </c>
      <c r="F16" s="14">
        <v>10778</v>
      </c>
      <c r="G16" s="1" t="s">
        <v>46</v>
      </c>
      <c r="H16" s="6">
        <v>3.0539999999999998</v>
      </c>
      <c r="I16" s="6" t="s">
        <v>75</v>
      </c>
      <c r="J16" s="1" t="s">
        <v>47</v>
      </c>
    </row>
    <row r="17" spans="1:10" ht="58.5" customHeight="1" x14ac:dyDescent="0.25">
      <c r="A17" s="1" t="s">
        <v>81</v>
      </c>
      <c r="B17" s="9" t="s">
        <v>110</v>
      </c>
      <c r="C17" s="1" t="s">
        <v>71</v>
      </c>
      <c r="D17" s="1" t="s">
        <v>109</v>
      </c>
      <c r="E17" s="14">
        <v>14612</v>
      </c>
      <c r="F17" s="14">
        <v>12162</v>
      </c>
      <c r="G17" s="1" t="s">
        <v>46</v>
      </c>
      <c r="H17" s="6">
        <v>4</v>
      </c>
      <c r="I17" s="6" t="s">
        <v>121</v>
      </c>
      <c r="J17" s="1" t="s">
        <v>47</v>
      </c>
    </row>
    <row r="18" spans="1:10" ht="58.5" customHeight="1" x14ac:dyDescent="0.25">
      <c r="A18" s="1" t="s">
        <v>82</v>
      </c>
      <c r="B18" s="9" t="s">
        <v>111</v>
      </c>
      <c r="C18" s="1" t="s">
        <v>71</v>
      </c>
      <c r="D18" s="1" t="s">
        <v>109</v>
      </c>
      <c r="E18" s="14">
        <v>10952</v>
      </c>
      <c r="F18" s="14">
        <v>9152</v>
      </c>
      <c r="G18" s="1" t="s">
        <v>46</v>
      </c>
      <c r="H18" s="6">
        <v>3</v>
      </c>
      <c r="I18" s="6" t="s">
        <v>122</v>
      </c>
      <c r="J18" s="1" t="s">
        <v>47</v>
      </c>
    </row>
    <row r="19" spans="1:10" ht="58.5" customHeight="1" x14ac:dyDescent="0.25">
      <c r="A19" s="1" t="s">
        <v>83</v>
      </c>
      <c r="B19" s="9" t="s">
        <v>112</v>
      </c>
      <c r="C19" s="1" t="s">
        <v>71</v>
      </c>
      <c r="D19" s="1" t="s">
        <v>109</v>
      </c>
      <c r="E19" s="14">
        <v>37424</v>
      </c>
      <c r="F19" s="14">
        <v>31624</v>
      </c>
      <c r="G19" s="1" t="s">
        <v>46</v>
      </c>
      <c r="H19" s="6">
        <v>9</v>
      </c>
      <c r="I19" s="6" t="s">
        <v>123</v>
      </c>
      <c r="J19" s="1" t="s">
        <v>47</v>
      </c>
    </row>
    <row r="20" spans="1:10" ht="70.5" customHeight="1" x14ac:dyDescent="0.25">
      <c r="A20" s="1" t="s">
        <v>84</v>
      </c>
      <c r="B20" s="9" t="s">
        <v>113</v>
      </c>
      <c r="C20" s="1" t="s">
        <v>71</v>
      </c>
      <c r="D20" s="1" t="s">
        <v>120</v>
      </c>
      <c r="E20" s="14">
        <v>28700</v>
      </c>
      <c r="F20" s="14">
        <v>199</v>
      </c>
      <c r="G20" s="1" t="s">
        <v>46</v>
      </c>
      <c r="H20" s="6">
        <v>4.5</v>
      </c>
      <c r="I20" s="6" t="s">
        <v>124</v>
      </c>
      <c r="J20" s="1" t="s">
        <v>47</v>
      </c>
    </row>
    <row r="21" spans="1:10" ht="101.25" customHeight="1" x14ac:dyDescent="0.25">
      <c r="A21" s="1" t="s">
        <v>61</v>
      </c>
      <c r="B21" s="9" t="s">
        <v>114</v>
      </c>
      <c r="C21" s="1" t="s">
        <v>71</v>
      </c>
      <c r="D21" s="1" t="s">
        <v>109</v>
      </c>
      <c r="E21" s="14">
        <v>9452</v>
      </c>
      <c r="F21" s="14">
        <v>7652</v>
      </c>
      <c r="G21" s="1" t="s">
        <v>46</v>
      </c>
      <c r="H21" s="6">
        <v>2</v>
      </c>
      <c r="I21" s="6" t="s">
        <v>125</v>
      </c>
      <c r="J21" s="1" t="s">
        <v>47</v>
      </c>
    </row>
    <row r="22" spans="1:10" ht="58.5" customHeight="1" x14ac:dyDescent="0.25">
      <c r="A22" s="1" t="s">
        <v>62</v>
      </c>
      <c r="B22" s="9" t="s">
        <v>115</v>
      </c>
      <c r="C22" s="1" t="s">
        <v>71</v>
      </c>
      <c r="D22" s="1" t="s">
        <v>109</v>
      </c>
      <c r="E22" s="14">
        <v>33750</v>
      </c>
      <c r="F22" s="14">
        <v>29000</v>
      </c>
      <c r="G22" s="1" t="s">
        <v>46</v>
      </c>
      <c r="H22" s="6">
        <v>7.5</v>
      </c>
      <c r="I22" s="6" t="s">
        <v>126</v>
      </c>
      <c r="J22" s="1"/>
    </row>
    <row r="23" spans="1:10" ht="100.5" customHeight="1" x14ac:dyDescent="0.25">
      <c r="A23" s="1" t="s">
        <v>63</v>
      </c>
      <c r="B23" s="9" t="s">
        <v>116</v>
      </c>
      <c r="C23" s="1" t="s">
        <v>71</v>
      </c>
      <c r="D23" s="1" t="s">
        <v>109</v>
      </c>
      <c r="E23" s="14">
        <v>13462</v>
      </c>
      <c r="F23" s="14">
        <v>11912</v>
      </c>
      <c r="G23" s="1" t="s">
        <v>46</v>
      </c>
      <c r="H23" s="6">
        <v>3.9</v>
      </c>
      <c r="I23" s="6" t="s">
        <v>127</v>
      </c>
      <c r="J23" s="1"/>
    </row>
    <row r="24" spans="1:10" ht="58.5" customHeight="1" x14ac:dyDescent="0.25">
      <c r="A24" s="1" t="s">
        <v>64</v>
      </c>
      <c r="B24" s="9" t="s">
        <v>117</v>
      </c>
      <c r="C24" s="1" t="s">
        <v>71</v>
      </c>
      <c r="D24" s="1" t="s">
        <v>109</v>
      </c>
      <c r="E24" s="14">
        <v>10800</v>
      </c>
      <c r="F24" s="14">
        <v>9000</v>
      </c>
      <c r="G24" s="1" t="s">
        <v>46</v>
      </c>
      <c r="H24" s="6">
        <v>3.7</v>
      </c>
      <c r="I24" s="6" t="s">
        <v>128</v>
      </c>
      <c r="J24" s="1"/>
    </row>
    <row r="25" spans="1:10" ht="58.5" customHeight="1" x14ac:dyDescent="0.25">
      <c r="A25" s="1" t="s">
        <v>85</v>
      </c>
      <c r="B25" s="9" t="s">
        <v>118</v>
      </c>
      <c r="C25" s="1" t="s">
        <v>71</v>
      </c>
      <c r="D25" s="1" t="s">
        <v>109</v>
      </c>
      <c r="E25" s="14">
        <v>7642</v>
      </c>
      <c r="F25" s="14">
        <v>6142</v>
      </c>
      <c r="G25" s="1" t="s">
        <v>46</v>
      </c>
      <c r="H25" s="6">
        <v>2</v>
      </c>
      <c r="I25" s="6" t="s">
        <v>129</v>
      </c>
      <c r="J25" s="1"/>
    </row>
    <row r="26" spans="1:10" ht="133.5" customHeight="1" x14ac:dyDescent="0.25">
      <c r="A26" s="1" t="s">
        <v>86</v>
      </c>
      <c r="B26" s="9" t="s">
        <v>119</v>
      </c>
      <c r="C26" s="1" t="s">
        <v>71</v>
      </c>
      <c r="D26" s="1" t="s">
        <v>120</v>
      </c>
      <c r="E26" s="14">
        <v>12000</v>
      </c>
      <c r="F26" s="14">
        <v>2370</v>
      </c>
      <c r="G26" s="1" t="s">
        <v>46</v>
      </c>
      <c r="H26" s="6">
        <v>3</v>
      </c>
      <c r="I26" s="6" t="s">
        <v>130</v>
      </c>
      <c r="J26" s="1"/>
    </row>
    <row r="27" spans="1:10" ht="95.25" customHeight="1" x14ac:dyDescent="0.25">
      <c r="A27" s="1" t="s">
        <v>37</v>
      </c>
      <c r="B27" s="9" t="s">
        <v>137</v>
      </c>
      <c r="C27" s="1"/>
      <c r="D27" s="1"/>
      <c r="E27" s="14"/>
      <c r="F27" s="14">
        <v>539572.11</v>
      </c>
      <c r="G27" s="1" t="s">
        <v>138</v>
      </c>
      <c r="H27" s="6"/>
      <c r="I27" s="6"/>
      <c r="J27" s="1"/>
    </row>
    <row r="28" spans="1:10" ht="75.75" customHeight="1" x14ac:dyDescent="0.25">
      <c r="A28" s="6" t="s">
        <v>38</v>
      </c>
      <c r="B28" s="9" t="s">
        <v>33</v>
      </c>
      <c r="C28" s="1"/>
      <c r="D28" s="1"/>
      <c r="E28" s="14"/>
      <c r="F28" s="14">
        <v>74960</v>
      </c>
      <c r="G28" s="6" t="s">
        <v>39</v>
      </c>
      <c r="H28" s="6"/>
      <c r="I28" s="6"/>
      <c r="J28" s="6"/>
    </row>
    <row r="29" spans="1:10" ht="27" customHeight="1" x14ac:dyDescent="0.25">
      <c r="A29" s="6" t="s">
        <v>48</v>
      </c>
      <c r="B29" s="9" t="s">
        <v>131</v>
      </c>
      <c r="C29" s="1"/>
      <c r="D29" s="1"/>
      <c r="E29" s="14">
        <f>E30+E31</f>
        <v>6920</v>
      </c>
      <c r="F29" s="14">
        <f>F30+F31</f>
        <v>6460</v>
      </c>
      <c r="G29" s="6"/>
      <c r="H29" s="6"/>
      <c r="I29" s="6"/>
      <c r="J29" s="6"/>
    </row>
    <row r="30" spans="1:10" ht="58.5" customHeight="1" x14ac:dyDescent="0.25">
      <c r="A30" s="6" t="s">
        <v>89</v>
      </c>
      <c r="B30" s="9" t="s">
        <v>132</v>
      </c>
      <c r="C30" s="1">
        <v>2025</v>
      </c>
      <c r="D30" s="1" t="s">
        <v>134</v>
      </c>
      <c r="E30" s="14">
        <v>3290</v>
      </c>
      <c r="F30" s="14">
        <v>3030</v>
      </c>
      <c r="G30" s="6" t="s">
        <v>24</v>
      </c>
      <c r="H30" s="6"/>
      <c r="I30" s="6"/>
      <c r="J30" s="6"/>
    </row>
    <row r="31" spans="1:10" ht="27.75" customHeight="1" x14ac:dyDescent="0.25">
      <c r="A31" s="6" t="s">
        <v>90</v>
      </c>
      <c r="B31" s="9" t="s">
        <v>133</v>
      </c>
      <c r="C31" s="1">
        <v>2025</v>
      </c>
      <c r="D31" s="1" t="s">
        <v>134</v>
      </c>
      <c r="E31" s="14">
        <v>3630</v>
      </c>
      <c r="F31" s="14">
        <v>3430</v>
      </c>
      <c r="G31" s="6" t="s">
        <v>24</v>
      </c>
      <c r="H31" s="6"/>
      <c r="I31" s="6"/>
      <c r="J31" s="6"/>
    </row>
    <row r="32" spans="1:10" ht="27.75" customHeight="1" x14ac:dyDescent="0.25">
      <c r="A32" s="6" t="s">
        <v>50</v>
      </c>
      <c r="B32" s="9" t="s">
        <v>140</v>
      </c>
      <c r="C32" s="1"/>
      <c r="D32" s="1"/>
      <c r="E32" s="14">
        <f>E33+E34</f>
        <v>1487.42</v>
      </c>
      <c r="F32" s="14">
        <f>F33+F34</f>
        <v>1220</v>
      </c>
      <c r="G32" s="6" t="s">
        <v>24</v>
      </c>
      <c r="H32" s="6"/>
      <c r="I32" s="6"/>
      <c r="J32" s="6"/>
    </row>
    <row r="33" spans="1:10" ht="48.75" customHeight="1" x14ac:dyDescent="0.25">
      <c r="A33" s="6" t="s">
        <v>141</v>
      </c>
      <c r="B33" s="9" t="s">
        <v>87</v>
      </c>
      <c r="C33" s="1">
        <v>2025</v>
      </c>
      <c r="D33" s="1" t="s">
        <v>134</v>
      </c>
      <c r="E33" s="14">
        <v>698.71</v>
      </c>
      <c r="F33" s="14">
        <v>565</v>
      </c>
      <c r="G33" s="6" t="s">
        <v>24</v>
      </c>
      <c r="H33" s="6"/>
      <c r="I33" s="6"/>
      <c r="J33" s="6"/>
    </row>
    <row r="34" spans="1:10" ht="49.5" customHeight="1" x14ac:dyDescent="0.25">
      <c r="A34" s="6" t="s">
        <v>142</v>
      </c>
      <c r="B34" s="9" t="s">
        <v>88</v>
      </c>
      <c r="C34" s="1">
        <v>2025</v>
      </c>
      <c r="D34" s="1" t="s">
        <v>134</v>
      </c>
      <c r="E34" s="14">
        <v>788.71</v>
      </c>
      <c r="F34" s="14">
        <v>655</v>
      </c>
      <c r="G34" s="6" t="s">
        <v>24</v>
      </c>
      <c r="H34" s="6"/>
      <c r="I34" s="6"/>
      <c r="J34" s="6"/>
    </row>
    <row r="35" spans="1:10" ht="24" customHeight="1" x14ac:dyDescent="0.25">
      <c r="A35" s="6" t="s">
        <v>139</v>
      </c>
      <c r="B35" s="9" t="s">
        <v>222</v>
      </c>
      <c r="C35" s="1">
        <v>2026</v>
      </c>
      <c r="D35" s="1">
        <v>2026</v>
      </c>
      <c r="E35" s="14">
        <v>28072.65</v>
      </c>
      <c r="F35" s="14">
        <v>16519.68</v>
      </c>
      <c r="G35" s="6" t="s">
        <v>24</v>
      </c>
      <c r="H35" s="6"/>
      <c r="I35" s="6"/>
      <c r="J35" s="6"/>
    </row>
    <row r="36" spans="1:10" ht="42" customHeight="1" x14ac:dyDescent="0.25">
      <c r="A36" s="6" t="s">
        <v>143</v>
      </c>
      <c r="B36" s="9" t="s">
        <v>34</v>
      </c>
      <c r="C36" s="1" t="s">
        <v>135</v>
      </c>
      <c r="D36" s="1" t="s">
        <v>136</v>
      </c>
      <c r="E36" s="14">
        <v>11400</v>
      </c>
      <c r="F36" s="14">
        <v>11400</v>
      </c>
      <c r="G36" s="6" t="s">
        <v>24</v>
      </c>
      <c r="H36" s="6"/>
      <c r="I36" s="6"/>
      <c r="J36" s="6"/>
    </row>
    <row r="37" spans="1:10" ht="29.25" customHeight="1" x14ac:dyDescent="0.25">
      <c r="A37" s="6" t="s">
        <v>36</v>
      </c>
      <c r="B37" s="9" t="s">
        <v>35</v>
      </c>
      <c r="C37" s="6"/>
      <c r="D37" s="6"/>
      <c r="E37" s="14"/>
      <c r="F37" s="14">
        <f>F38+F56+F77+F78+F79</f>
        <v>196525.7</v>
      </c>
      <c r="G37" s="6"/>
      <c r="H37" s="6"/>
      <c r="I37" s="6"/>
      <c r="J37" s="6"/>
    </row>
    <row r="38" spans="1:10" ht="33.75" customHeight="1" x14ac:dyDescent="0.25">
      <c r="A38" s="6" t="s">
        <v>41</v>
      </c>
      <c r="B38" s="9" t="s">
        <v>40</v>
      </c>
      <c r="C38" s="1"/>
      <c r="D38" s="1"/>
      <c r="E38" s="14">
        <f>SUM(E39:E55)</f>
        <v>24882.38</v>
      </c>
      <c r="F38" s="14">
        <f>SUM(F39:F55)</f>
        <v>35759.65</v>
      </c>
      <c r="G38" s="6" t="s">
        <v>24</v>
      </c>
      <c r="H38" s="6"/>
      <c r="I38" s="6"/>
      <c r="J38" s="6"/>
    </row>
    <row r="39" spans="1:10" ht="33.75" customHeight="1" x14ac:dyDescent="0.25">
      <c r="A39" s="6" t="s">
        <v>194</v>
      </c>
      <c r="B39" s="9" t="s">
        <v>144</v>
      </c>
      <c r="C39" s="1">
        <v>2025</v>
      </c>
      <c r="D39" s="1" t="s">
        <v>159</v>
      </c>
      <c r="E39" s="14">
        <v>5185.49</v>
      </c>
      <c r="F39" s="14">
        <v>5110.49</v>
      </c>
      <c r="G39" s="6" t="s">
        <v>24</v>
      </c>
      <c r="H39" s="6"/>
      <c r="I39" s="6"/>
      <c r="J39" s="6"/>
    </row>
    <row r="40" spans="1:10" ht="33.75" customHeight="1" x14ac:dyDescent="0.25">
      <c r="A40" s="6" t="s">
        <v>195</v>
      </c>
      <c r="B40" s="9" t="s">
        <v>145</v>
      </c>
      <c r="C40" s="1">
        <v>2025</v>
      </c>
      <c r="D40" s="1" t="s">
        <v>159</v>
      </c>
      <c r="E40" s="14">
        <v>6259.81</v>
      </c>
      <c r="F40" s="14">
        <v>6109.81</v>
      </c>
      <c r="G40" s="6" t="s">
        <v>24</v>
      </c>
      <c r="H40" s="6"/>
      <c r="I40" s="6"/>
      <c r="J40" s="6"/>
    </row>
    <row r="41" spans="1:10" ht="33.75" customHeight="1" x14ac:dyDescent="0.25">
      <c r="A41" s="6" t="s">
        <v>196</v>
      </c>
      <c r="B41" s="9" t="s">
        <v>146</v>
      </c>
      <c r="C41" s="1">
        <v>2025</v>
      </c>
      <c r="D41" s="1" t="s">
        <v>159</v>
      </c>
      <c r="E41" s="14">
        <v>483.59</v>
      </c>
      <c r="F41" s="14">
        <v>408.59</v>
      </c>
      <c r="G41" s="6" t="s">
        <v>24</v>
      </c>
      <c r="H41" s="6"/>
      <c r="I41" s="6"/>
      <c r="J41" s="6"/>
    </row>
    <row r="42" spans="1:10" ht="33.75" customHeight="1" x14ac:dyDescent="0.25">
      <c r="A42" s="6" t="s">
        <v>197</v>
      </c>
      <c r="B42" s="9" t="s">
        <v>147</v>
      </c>
      <c r="C42" s="1">
        <v>2025</v>
      </c>
      <c r="D42" s="1" t="s">
        <v>159</v>
      </c>
      <c r="E42" s="14">
        <v>876.78</v>
      </c>
      <c r="F42" s="14">
        <v>801.78</v>
      </c>
      <c r="G42" s="6" t="s">
        <v>24</v>
      </c>
      <c r="H42" s="6"/>
      <c r="I42" s="6"/>
      <c r="J42" s="6"/>
    </row>
    <row r="43" spans="1:10" ht="33.75" customHeight="1" x14ac:dyDescent="0.25">
      <c r="A43" s="6" t="s">
        <v>198</v>
      </c>
      <c r="B43" s="9" t="s">
        <v>148</v>
      </c>
      <c r="C43" s="1">
        <v>2025</v>
      </c>
      <c r="D43" s="1" t="s">
        <v>159</v>
      </c>
      <c r="E43" s="14">
        <v>584.32000000000005</v>
      </c>
      <c r="F43" s="14">
        <v>509.32</v>
      </c>
      <c r="G43" s="6" t="s">
        <v>24</v>
      </c>
      <c r="H43" s="6"/>
      <c r="I43" s="6"/>
      <c r="J43" s="6"/>
    </row>
    <row r="44" spans="1:10" ht="33.75" customHeight="1" x14ac:dyDescent="0.25">
      <c r="A44" s="6" t="s">
        <v>199</v>
      </c>
      <c r="B44" s="9" t="s">
        <v>149</v>
      </c>
      <c r="C44" s="1">
        <v>2025</v>
      </c>
      <c r="D44" s="1" t="s">
        <v>159</v>
      </c>
      <c r="E44" s="14">
        <v>757.19</v>
      </c>
      <c r="F44" s="14">
        <v>607.19000000000005</v>
      </c>
      <c r="G44" s="6" t="s">
        <v>24</v>
      </c>
      <c r="H44" s="6"/>
      <c r="I44" s="6"/>
      <c r="J44" s="6"/>
    </row>
    <row r="45" spans="1:10" ht="33.75" customHeight="1" x14ac:dyDescent="0.25">
      <c r="A45" s="6" t="s">
        <v>200</v>
      </c>
      <c r="B45" s="9" t="s">
        <v>150</v>
      </c>
      <c r="C45" s="1">
        <v>2025</v>
      </c>
      <c r="D45" s="1" t="s">
        <v>159</v>
      </c>
      <c r="E45" s="14">
        <v>776.78</v>
      </c>
      <c r="F45" s="14">
        <v>701.78</v>
      </c>
      <c r="G45" s="6" t="s">
        <v>24</v>
      </c>
      <c r="H45" s="6"/>
      <c r="I45" s="6"/>
      <c r="J45" s="6"/>
    </row>
    <row r="46" spans="1:10" ht="50.25" customHeight="1" x14ac:dyDescent="0.25">
      <c r="A46" s="6" t="s">
        <v>201</v>
      </c>
      <c r="B46" s="9" t="s">
        <v>151</v>
      </c>
      <c r="C46" s="1">
        <v>2025</v>
      </c>
      <c r="D46" s="1" t="s">
        <v>159</v>
      </c>
      <c r="E46" s="14">
        <v>383.59</v>
      </c>
      <c r="F46" s="14">
        <v>308.58999999999997</v>
      </c>
      <c r="G46" s="6" t="s">
        <v>24</v>
      </c>
      <c r="H46" s="6"/>
      <c r="I46" s="6"/>
      <c r="J46" s="6"/>
    </row>
    <row r="47" spans="1:10" ht="51" customHeight="1" x14ac:dyDescent="0.25">
      <c r="A47" s="6" t="s">
        <v>202</v>
      </c>
      <c r="B47" s="9" t="s">
        <v>152</v>
      </c>
      <c r="C47" s="1">
        <v>2025</v>
      </c>
      <c r="D47" s="1" t="s">
        <v>159</v>
      </c>
      <c r="E47" s="14">
        <v>657.18</v>
      </c>
      <c r="F47" s="14">
        <v>507.18</v>
      </c>
      <c r="G47" s="6" t="s">
        <v>24</v>
      </c>
      <c r="H47" s="6"/>
      <c r="I47" s="6"/>
      <c r="J47" s="6"/>
    </row>
    <row r="48" spans="1:10" ht="48.75" customHeight="1" x14ac:dyDescent="0.25">
      <c r="A48" s="6" t="s">
        <v>203</v>
      </c>
      <c r="B48" s="9" t="s">
        <v>153</v>
      </c>
      <c r="C48" s="1">
        <v>2025</v>
      </c>
      <c r="D48" s="1" t="s">
        <v>159</v>
      </c>
      <c r="E48" s="14">
        <v>383.59</v>
      </c>
      <c r="F48" s="14">
        <v>308.58999999999997</v>
      </c>
      <c r="G48" s="6" t="s">
        <v>24</v>
      </c>
      <c r="H48" s="6"/>
      <c r="I48" s="6"/>
      <c r="J48" s="6"/>
    </row>
    <row r="49" spans="1:10" ht="45.75" customHeight="1" x14ac:dyDescent="0.25">
      <c r="A49" s="6" t="s">
        <v>204</v>
      </c>
      <c r="B49" s="9" t="s">
        <v>154</v>
      </c>
      <c r="C49" s="1">
        <v>2025</v>
      </c>
      <c r="D49" s="1" t="s">
        <v>159</v>
      </c>
      <c r="E49" s="14">
        <v>1624.69</v>
      </c>
      <c r="F49" s="14">
        <v>1399.69</v>
      </c>
      <c r="G49" s="6" t="s">
        <v>24</v>
      </c>
      <c r="H49" s="6"/>
      <c r="I49" s="6"/>
      <c r="J49" s="6"/>
    </row>
    <row r="50" spans="1:10" ht="55.5" customHeight="1" x14ac:dyDescent="0.25">
      <c r="A50" s="6" t="s">
        <v>205</v>
      </c>
      <c r="B50" s="9" t="s">
        <v>155</v>
      </c>
      <c r="C50" s="1">
        <v>2025</v>
      </c>
      <c r="D50" s="1" t="s">
        <v>159</v>
      </c>
      <c r="E50" s="14">
        <v>484.32</v>
      </c>
      <c r="F50" s="14">
        <v>409.32</v>
      </c>
      <c r="G50" s="6" t="s">
        <v>24</v>
      </c>
      <c r="H50" s="6"/>
      <c r="I50" s="6"/>
      <c r="J50" s="6"/>
    </row>
    <row r="51" spans="1:10" ht="63.75" customHeight="1" x14ac:dyDescent="0.25">
      <c r="A51" s="6" t="s">
        <v>206</v>
      </c>
      <c r="B51" s="9" t="s">
        <v>156</v>
      </c>
      <c r="C51" s="1">
        <v>2025</v>
      </c>
      <c r="D51" s="1" t="s">
        <v>159</v>
      </c>
      <c r="E51" s="14">
        <v>484.32</v>
      </c>
      <c r="F51" s="14">
        <v>409.32</v>
      </c>
      <c r="G51" s="6" t="s">
        <v>24</v>
      </c>
      <c r="H51" s="6"/>
      <c r="I51" s="6"/>
      <c r="J51" s="6"/>
    </row>
    <row r="52" spans="1:10" ht="46.5" customHeight="1" x14ac:dyDescent="0.25">
      <c r="A52" s="6" t="s">
        <v>207</v>
      </c>
      <c r="B52" s="9" t="s">
        <v>157</v>
      </c>
      <c r="C52" s="1">
        <v>2025</v>
      </c>
      <c r="D52" s="1" t="s">
        <v>159</v>
      </c>
      <c r="E52" s="14">
        <v>757.18</v>
      </c>
      <c r="F52" s="14">
        <v>607.17999999999995</v>
      </c>
      <c r="G52" s="6" t="s">
        <v>24</v>
      </c>
      <c r="H52" s="6"/>
      <c r="I52" s="6"/>
      <c r="J52" s="6"/>
    </row>
    <row r="53" spans="1:10" ht="90.75" customHeight="1" x14ac:dyDescent="0.25">
      <c r="A53" s="6" t="s">
        <v>208</v>
      </c>
      <c r="B53" s="9" t="s">
        <v>158</v>
      </c>
      <c r="C53" s="1">
        <v>2025</v>
      </c>
      <c r="D53" s="1" t="s">
        <v>159</v>
      </c>
      <c r="E53" s="14">
        <v>1443.55</v>
      </c>
      <c r="F53" s="14">
        <v>1293.55</v>
      </c>
      <c r="G53" s="6" t="s">
        <v>24</v>
      </c>
      <c r="H53" s="6"/>
      <c r="I53" s="6"/>
      <c r="J53" s="6"/>
    </row>
    <row r="54" spans="1:10" ht="90.75" customHeight="1" x14ac:dyDescent="0.25">
      <c r="A54" s="6" t="s">
        <v>209</v>
      </c>
      <c r="B54" s="9" t="s">
        <v>165</v>
      </c>
      <c r="C54" s="1">
        <v>2025</v>
      </c>
      <c r="D54" s="1" t="s">
        <v>134</v>
      </c>
      <c r="E54" s="14">
        <v>3740</v>
      </c>
      <c r="F54" s="14">
        <v>3540</v>
      </c>
      <c r="G54" s="6" t="s">
        <v>24</v>
      </c>
      <c r="H54" s="6"/>
      <c r="I54" s="6"/>
      <c r="J54" s="6"/>
    </row>
    <row r="55" spans="1:10" ht="104.25" customHeight="1" x14ac:dyDescent="0.25">
      <c r="A55" s="6" t="s">
        <v>210</v>
      </c>
      <c r="B55" s="15" t="s">
        <v>91</v>
      </c>
      <c r="C55" s="1" t="s">
        <v>93</v>
      </c>
      <c r="D55" s="1" t="s">
        <v>106</v>
      </c>
      <c r="E55" s="16"/>
      <c r="F55" s="1">
        <v>12727.27</v>
      </c>
      <c r="G55" s="6" t="s">
        <v>92</v>
      </c>
      <c r="H55" s="6"/>
      <c r="I55" s="6"/>
      <c r="J55" s="6"/>
    </row>
    <row r="56" spans="1:10" ht="25.5" x14ac:dyDescent="0.25">
      <c r="A56" s="6" t="s">
        <v>42</v>
      </c>
      <c r="B56" s="9" t="s">
        <v>43</v>
      </c>
      <c r="C56" s="1"/>
      <c r="D56" s="1"/>
      <c r="E56" s="14">
        <f>SUM(E57:E76)</f>
        <v>131180.59999999998</v>
      </c>
      <c r="F56" s="14">
        <f>SUM(F57:F76)</f>
        <v>128840.59999999999</v>
      </c>
      <c r="G56" s="6" t="s">
        <v>24</v>
      </c>
      <c r="H56" s="6"/>
      <c r="I56" s="6"/>
      <c r="J56" s="6"/>
    </row>
    <row r="57" spans="1:10" ht="25.5" x14ac:dyDescent="0.25">
      <c r="A57" s="6" t="s">
        <v>211</v>
      </c>
      <c r="B57" s="9" t="s">
        <v>167</v>
      </c>
      <c r="C57" s="1">
        <v>2025</v>
      </c>
      <c r="D57" s="1" t="s">
        <v>187</v>
      </c>
      <c r="E57" s="14">
        <v>8341.75</v>
      </c>
      <c r="F57" s="14">
        <v>8161.75</v>
      </c>
      <c r="G57" s="6" t="s">
        <v>24</v>
      </c>
      <c r="H57" s="6"/>
      <c r="I57" s="6"/>
      <c r="J57" s="6"/>
    </row>
    <row r="58" spans="1:10" ht="38.25" x14ac:dyDescent="0.25">
      <c r="A58" s="6" t="s">
        <v>212</v>
      </c>
      <c r="B58" s="9" t="s">
        <v>168</v>
      </c>
      <c r="C58" s="1">
        <v>2025</v>
      </c>
      <c r="D58" s="1" t="s">
        <v>187</v>
      </c>
      <c r="E58" s="14">
        <v>9214.48</v>
      </c>
      <c r="F58" s="14">
        <v>9034.48</v>
      </c>
      <c r="G58" s="6" t="s">
        <v>24</v>
      </c>
      <c r="H58" s="6"/>
      <c r="I58" s="6"/>
      <c r="J58" s="6"/>
    </row>
    <row r="59" spans="1:10" ht="51" x14ac:dyDescent="0.25">
      <c r="A59" s="6" t="s">
        <v>161</v>
      </c>
      <c r="B59" s="9" t="s">
        <v>169</v>
      </c>
      <c r="C59" s="1">
        <v>2025</v>
      </c>
      <c r="D59" s="1" t="s">
        <v>187</v>
      </c>
      <c r="E59" s="14">
        <v>4593.6400000000003</v>
      </c>
      <c r="F59" s="14">
        <v>4413.6400000000003</v>
      </c>
      <c r="G59" s="6" t="s">
        <v>24</v>
      </c>
      <c r="H59" s="6"/>
      <c r="I59" s="6"/>
      <c r="J59" s="6"/>
    </row>
    <row r="60" spans="1:10" ht="51" x14ac:dyDescent="0.25">
      <c r="A60" s="6" t="s">
        <v>160</v>
      </c>
      <c r="B60" s="9" t="s">
        <v>170</v>
      </c>
      <c r="C60" s="1">
        <v>2025</v>
      </c>
      <c r="D60" s="1" t="s">
        <v>187</v>
      </c>
      <c r="E60" s="14">
        <v>3652.8</v>
      </c>
      <c r="F60" s="14">
        <v>3472.8</v>
      </c>
      <c r="G60" s="6" t="s">
        <v>24</v>
      </c>
      <c r="H60" s="6"/>
      <c r="I60" s="6"/>
      <c r="J60" s="6"/>
    </row>
    <row r="61" spans="1:10" ht="25.5" x14ac:dyDescent="0.25">
      <c r="A61" s="6" t="s">
        <v>162</v>
      </c>
      <c r="B61" s="9" t="s">
        <v>171</v>
      </c>
      <c r="C61" s="1">
        <v>2025</v>
      </c>
      <c r="D61" s="1" t="s">
        <v>187</v>
      </c>
      <c r="E61" s="14">
        <v>4345.42</v>
      </c>
      <c r="F61" s="14">
        <v>4165.42</v>
      </c>
      <c r="G61" s="6" t="s">
        <v>24</v>
      </c>
      <c r="H61" s="6"/>
      <c r="I61" s="6"/>
      <c r="J61" s="6"/>
    </row>
    <row r="62" spans="1:10" ht="25.5" x14ac:dyDescent="0.25">
      <c r="A62" s="6" t="s">
        <v>94</v>
      </c>
      <c r="B62" s="9" t="s">
        <v>172</v>
      </c>
      <c r="C62" s="1">
        <v>2025</v>
      </c>
      <c r="D62" s="1" t="s">
        <v>187</v>
      </c>
      <c r="E62" s="14">
        <v>4345.42</v>
      </c>
      <c r="F62" s="14">
        <v>4165.42</v>
      </c>
      <c r="G62" s="6" t="s">
        <v>24</v>
      </c>
      <c r="H62" s="6"/>
      <c r="I62" s="6"/>
      <c r="J62" s="6"/>
    </row>
    <row r="63" spans="1:10" ht="38.25" x14ac:dyDescent="0.25">
      <c r="A63" s="6" t="s">
        <v>95</v>
      </c>
      <c r="B63" s="9" t="s">
        <v>173</v>
      </c>
      <c r="C63" s="1">
        <v>2025</v>
      </c>
      <c r="D63" s="1" t="s">
        <v>187</v>
      </c>
      <c r="E63" s="14">
        <v>7627.79</v>
      </c>
      <c r="F63" s="14">
        <v>7447.79</v>
      </c>
      <c r="G63" s="6" t="s">
        <v>24</v>
      </c>
      <c r="H63" s="6"/>
      <c r="I63" s="6"/>
      <c r="J63" s="6"/>
    </row>
    <row r="64" spans="1:10" ht="25.5" x14ac:dyDescent="0.25">
      <c r="A64" s="6" t="s">
        <v>96</v>
      </c>
      <c r="B64" s="9" t="s">
        <v>174</v>
      </c>
      <c r="C64" s="1">
        <v>2025</v>
      </c>
      <c r="D64" s="1" t="s">
        <v>187</v>
      </c>
      <c r="E64" s="14">
        <v>10314.540000000001</v>
      </c>
      <c r="F64" s="14">
        <v>10134.540000000001</v>
      </c>
      <c r="G64" s="6" t="s">
        <v>24</v>
      </c>
      <c r="H64" s="6"/>
      <c r="I64" s="6"/>
      <c r="J64" s="6"/>
    </row>
    <row r="65" spans="1:10" ht="38.25" x14ac:dyDescent="0.25">
      <c r="A65" s="6" t="s">
        <v>97</v>
      </c>
      <c r="B65" s="9" t="s">
        <v>175</v>
      </c>
      <c r="C65" s="1">
        <v>2025</v>
      </c>
      <c r="D65" s="1" t="s">
        <v>187</v>
      </c>
      <c r="E65" s="14">
        <v>10322.030000000001</v>
      </c>
      <c r="F65" s="14">
        <v>10142.030000000001</v>
      </c>
      <c r="G65" s="6" t="s">
        <v>24</v>
      </c>
      <c r="H65" s="6"/>
      <c r="I65" s="6"/>
      <c r="J65" s="6"/>
    </row>
    <row r="66" spans="1:10" ht="25.5" x14ac:dyDescent="0.25">
      <c r="A66" s="6" t="s">
        <v>98</v>
      </c>
      <c r="B66" s="9" t="s">
        <v>176</v>
      </c>
      <c r="C66" s="1">
        <v>2025</v>
      </c>
      <c r="D66" s="1" t="s">
        <v>187</v>
      </c>
      <c r="E66" s="14">
        <v>4820.04</v>
      </c>
      <c r="F66" s="14">
        <v>4640.04</v>
      </c>
      <c r="G66" s="6" t="s">
        <v>24</v>
      </c>
      <c r="H66" s="6"/>
      <c r="I66" s="6"/>
      <c r="J66" s="6"/>
    </row>
    <row r="67" spans="1:10" ht="51" x14ac:dyDescent="0.25">
      <c r="A67" s="6" t="s">
        <v>99</v>
      </c>
      <c r="B67" s="9" t="s">
        <v>177</v>
      </c>
      <c r="C67" s="1">
        <v>2025</v>
      </c>
      <c r="D67" s="1" t="s">
        <v>187</v>
      </c>
      <c r="E67" s="14">
        <v>4446.16</v>
      </c>
      <c r="F67" s="14">
        <v>4266.16</v>
      </c>
      <c r="G67" s="6" t="s">
        <v>24</v>
      </c>
      <c r="H67" s="6"/>
      <c r="I67" s="6"/>
      <c r="J67" s="6"/>
    </row>
    <row r="68" spans="1:10" ht="38.25" x14ac:dyDescent="0.25">
      <c r="A68" s="6" t="s">
        <v>100</v>
      </c>
      <c r="B68" s="9" t="s">
        <v>178</v>
      </c>
      <c r="C68" s="1">
        <v>2025</v>
      </c>
      <c r="D68" s="1" t="s">
        <v>187</v>
      </c>
      <c r="E68" s="14">
        <v>8467.73</v>
      </c>
      <c r="F68" s="14">
        <v>8287.73</v>
      </c>
      <c r="G68" s="6" t="s">
        <v>24</v>
      </c>
      <c r="H68" s="6"/>
      <c r="I68" s="6"/>
      <c r="J68" s="6"/>
    </row>
    <row r="69" spans="1:10" ht="38.25" x14ac:dyDescent="0.25">
      <c r="A69" s="6" t="s">
        <v>101</v>
      </c>
      <c r="B69" s="9" t="s">
        <v>179</v>
      </c>
      <c r="C69" s="1">
        <v>2025</v>
      </c>
      <c r="D69" s="1" t="s">
        <v>187</v>
      </c>
      <c r="E69" s="14">
        <v>8467.73</v>
      </c>
      <c r="F69" s="14">
        <v>8287.73</v>
      </c>
      <c r="G69" s="6" t="s">
        <v>24</v>
      </c>
      <c r="H69" s="6"/>
      <c r="I69" s="6"/>
      <c r="J69" s="6"/>
    </row>
    <row r="70" spans="1:10" ht="38.25" x14ac:dyDescent="0.25">
      <c r="A70" s="6" t="s">
        <v>163</v>
      </c>
      <c r="B70" s="9" t="s">
        <v>180</v>
      </c>
      <c r="C70" s="1" t="s">
        <v>188</v>
      </c>
      <c r="D70" s="1" t="s">
        <v>187</v>
      </c>
      <c r="E70" s="14">
        <v>4000.42</v>
      </c>
      <c r="F70" s="14">
        <v>4000.42</v>
      </c>
      <c r="G70" s="6" t="s">
        <v>24</v>
      </c>
      <c r="H70" s="6"/>
      <c r="I70" s="6"/>
      <c r="J70" s="6"/>
    </row>
    <row r="71" spans="1:10" ht="51" x14ac:dyDescent="0.25">
      <c r="A71" s="6" t="s">
        <v>164</v>
      </c>
      <c r="B71" s="9" t="s">
        <v>181</v>
      </c>
      <c r="C71" s="1" t="s">
        <v>188</v>
      </c>
      <c r="D71" s="1" t="s">
        <v>187</v>
      </c>
      <c r="E71" s="14">
        <v>4147.91</v>
      </c>
      <c r="F71" s="14">
        <v>4147.91</v>
      </c>
      <c r="G71" s="6" t="s">
        <v>24</v>
      </c>
      <c r="H71" s="6"/>
      <c r="I71" s="6"/>
      <c r="J71" s="6"/>
    </row>
    <row r="72" spans="1:10" ht="25.5" x14ac:dyDescent="0.25">
      <c r="A72" s="6" t="s">
        <v>166</v>
      </c>
      <c r="B72" s="9" t="s">
        <v>182</v>
      </c>
      <c r="C72" s="1" t="s">
        <v>188</v>
      </c>
      <c r="D72" s="1" t="s">
        <v>187</v>
      </c>
      <c r="E72" s="14">
        <v>4021.8</v>
      </c>
      <c r="F72" s="14">
        <v>4021.8</v>
      </c>
      <c r="G72" s="6" t="s">
        <v>24</v>
      </c>
      <c r="H72" s="6"/>
      <c r="I72" s="6"/>
      <c r="J72" s="6"/>
    </row>
    <row r="73" spans="1:10" ht="38.25" x14ac:dyDescent="0.25">
      <c r="A73" s="6" t="s">
        <v>213</v>
      </c>
      <c r="B73" s="9" t="s">
        <v>183</v>
      </c>
      <c r="C73" s="1" t="s">
        <v>188</v>
      </c>
      <c r="D73" s="1" t="s">
        <v>187</v>
      </c>
      <c r="E73" s="14">
        <v>4300.42</v>
      </c>
      <c r="F73" s="14">
        <v>4300.42</v>
      </c>
      <c r="G73" s="6" t="s">
        <v>24</v>
      </c>
      <c r="H73" s="6"/>
      <c r="I73" s="6"/>
      <c r="J73" s="6"/>
    </row>
    <row r="74" spans="1:10" ht="38.25" x14ac:dyDescent="0.25">
      <c r="A74" s="6" t="s">
        <v>214</v>
      </c>
      <c r="B74" s="9" t="s">
        <v>184</v>
      </c>
      <c r="C74" s="1" t="s">
        <v>188</v>
      </c>
      <c r="D74" s="1" t="s">
        <v>187</v>
      </c>
      <c r="E74" s="14">
        <v>9475</v>
      </c>
      <c r="F74" s="14">
        <v>9475</v>
      </c>
      <c r="G74" s="6" t="s">
        <v>24</v>
      </c>
      <c r="H74" s="6"/>
      <c r="I74" s="6"/>
      <c r="J74" s="6"/>
    </row>
    <row r="75" spans="1:10" ht="38.25" x14ac:dyDescent="0.25">
      <c r="A75" s="6" t="s">
        <v>215</v>
      </c>
      <c r="B75" s="9" t="s">
        <v>185</v>
      </c>
      <c r="C75" s="1" t="s">
        <v>188</v>
      </c>
      <c r="D75" s="1" t="s">
        <v>187</v>
      </c>
      <c r="E75" s="14">
        <v>9475</v>
      </c>
      <c r="F75" s="14">
        <v>9475</v>
      </c>
      <c r="G75" s="6" t="s">
        <v>24</v>
      </c>
      <c r="H75" s="6"/>
      <c r="I75" s="6"/>
      <c r="J75" s="6"/>
    </row>
    <row r="76" spans="1:10" ht="51" x14ac:dyDescent="0.25">
      <c r="A76" s="6" t="s">
        <v>216</v>
      </c>
      <c r="B76" s="9" t="s">
        <v>186</v>
      </c>
      <c r="C76" s="1" t="s">
        <v>188</v>
      </c>
      <c r="D76" s="1" t="s">
        <v>187</v>
      </c>
      <c r="E76" s="14">
        <v>6800.52</v>
      </c>
      <c r="F76" s="14">
        <v>6800.52</v>
      </c>
      <c r="G76" s="6" t="s">
        <v>24</v>
      </c>
      <c r="H76" s="6"/>
      <c r="I76" s="6"/>
      <c r="J76" s="6"/>
    </row>
    <row r="77" spans="1:10" ht="81.75" customHeight="1" x14ac:dyDescent="0.25">
      <c r="A77" s="13" t="s">
        <v>44</v>
      </c>
      <c r="B77" s="9" t="s">
        <v>189</v>
      </c>
      <c r="C77" s="1" t="s">
        <v>93</v>
      </c>
      <c r="D77" s="1" t="s">
        <v>106</v>
      </c>
      <c r="E77" s="14">
        <v>3300</v>
      </c>
      <c r="F77" s="14">
        <v>3300</v>
      </c>
      <c r="G77" s="6" t="s">
        <v>24</v>
      </c>
      <c r="H77" s="6"/>
      <c r="I77" s="6"/>
      <c r="J77" s="6"/>
    </row>
    <row r="78" spans="1:10" ht="34.5" customHeight="1" x14ac:dyDescent="0.25">
      <c r="A78" s="6" t="s">
        <v>45</v>
      </c>
      <c r="B78" s="9" t="s">
        <v>190</v>
      </c>
      <c r="C78" s="1" t="s">
        <v>191</v>
      </c>
      <c r="D78" s="1" t="s">
        <v>159</v>
      </c>
      <c r="E78" s="14">
        <v>24887.08</v>
      </c>
      <c r="F78" s="14">
        <v>23561.82</v>
      </c>
      <c r="G78" s="6" t="s">
        <v>192</v>
      </c>
      <c r="H78" s="6"/>
      <c r="I78" s="6"/>
      <c r="J78" s="6"/>
    </row>
    <row r="79" spans="1:10" ht="29.25" customHeight="1" x14ac:dyDescent="0.25">
      <c r="A79" s="6" t="s">
        <v>217</v>
      </c>
      <c r="B79" s="9" t="s">
        <v>140</v>
      </c>
      <c r="C79" s="1" t="s">
        <v>103</v>
      </c>
      <c r="D79" s="1" t="s">
        <v>187</v>
      </c>
      <c r="E79" s="14">
        <v>5063.63</v>
      </c>
      <c r="F79" s="14">
        <v>5063.63</v>
      </c>
      <c r="G79" s="6" t="s">
        <v>24</v>
      </c>
      <c r="H79" s="6"/>
      <c r="I79" s="6"/>
      <c r="J79" s="6"/>
    </row>
    <row r="80" spans="1:10" ht="20.25" customHeight="1" x14ac:dyDescent="0.25">
      <c r="A80" s="6" t="s">
        <v>218</v>
      </c>
      <c r="B80" s="9" t="s">
        <v>193</v>
      </c>
      <c r="C80" s="1"/>
      <c r="D80" s="1"/>
      <c r="E80" s="14">
        <v>5063.63</v>
      </c>
      <c r="F80" s="14">
        <v>5063.63</v>
      </c>
      <c r="G80" s="6" t="s">
        <v>24</v>
      </c>
      <c r="H80" s="6"/>
      <c r="I80" s="6"/>
      <c r="J80" s="6"/>
    </row>
    <row r="81" spans="1:10" ht="25.5" x14ac:dyDescent="0.25">
      <c r="A81" s="6" t="s">
        <v>17</v>
      </c>
      <c r="B81" s="9" t="s">
        <v>21</v>
      </c>
      <c r="C81" s="6"/>
      <c r="D81" s="6"/>
      <c r="E81" s="14"/>
      <c r="F81" s="14">
        <f>F82+F83+F84+F86+F87</f>
        <v>90963.29</v>
      </c>
      <c r="G81" s="6" t="s">
        <v>24</v>
      </c>
      <c r="H81" s="6"/>
      <c r="I81" s="6"/>
      <c r="J81" s="6"/>
    </row>
    <row r="82" spans="1:10" ht="34.5" customHeight="1" x14ac:dyDescent="0.25">
      <c r="A82" s="6" t="s">
        <v>18</v>
      </c>
      <c r="B82" s="11" t="s">
        <v>26</v>
      </c>
      <c r="C82" s="10"/>
      <c r="D82" s="10"/>
      <c r="E82" s="14"/>
      <c r="F82" s="14">
        <v>70000</v>
      </c>
      <c r="G82" s="6" t="s">
        <v>24</v>
      </c>
      <c r="H82" s="10"/>
      <c r="I82" s="10"/>
      <c r="J82" s="10"/>
    </row>
    <row r="83" spans="1:10" ht="34.5" customHeight="1" x14ac:dyDescent="0.25">
      <c r="A83" s="6" t="s">
        <v>65</v>
      </c>
      <c r="B83" s="11" t="s">
        <v>28</v>
      </c>
      <c r="C83" s="10"/>
      <c r="D83" s="10"/>
      <c r="E83" s="14"/>
      <c r="F83" s="14">
        <v>102.73</v>
      </c>
      <c r="G83" s="6"/>
      <c r="H83" s="10"/>
      <c r="I83" s="10"/>
      <c r="J83" s="10"/>
    </row>
    <row r="84" spans="1:10" ht="26.25" x14ac:dyDescent="0.25">
      <c r="A84" s="6" t="s">
        <v>18</v>
      </c>
      <c r="B84" s="12" t="s">
        <v>27</v>
      </c>
      <c r="C84" s="10"/>
      <c r="D84" s="10"/>
      <c r="E84" s="14"/>
      <c r="F84" s="14">
        <v>14206.72</v>
      </c>
      <c r="G84" s="6" t="s">
        <v>24</v>
      </c>
      <c r="H84" s="10"/>
      <c r="I84" s="10"/>
      <c r="J84" s="10"/>
    </row>
    <row r="85" spans="1:10" ht="52.5" hidden="1" customHeight="1" x14ac:dyDescent="0.25">
      <c r="A85" s="6" t="s">
        <v>66</v>
      </c>
      <c r="B85" s="12" t="s">
        <v>28</v>
      </c>
      <c r="C85" s="10"/>
      <c r="D85" s="10"/>
      <c r="E85" s="14"/>
      <c r="F85" s="14">
        <v>0</v>
      </c>
      <c r="G85" s="6" t="s">
        <v>24</v>
      </c>
      <c r="H85" s="10"/>
      <c r="I85" s="10"/>
      <c r="J85" s="10"/>
    </row>
    <row r="86" spans="1:10" ht="39.75" customHeight="1" x14ac:dyDescent="0.25">
      <c r="A86" s="6" t="s">
        <v>220</v>
      </c>
      <c r="B86" s="12" t="s">
        <v>29</v>
      </c>
      <c r="C86" s="10"/>
      <c r="D86" s="10"/>
      <c r="E86" s="14"/>
      <c r="F86" s="14">
        <v>6547.47</v>
      </c>
      <c r="G86" s="6" t="s">
        <v>24</v>
      </c>
      <c r="H86" s="10"/>
      <c r="I86" s="10"/>
      <c r="J86" s="10"/>
    </row>
    <row r="87" spans="1:10" ht="21" customHeight="1" x14ac:dyDescent="0.25">
      <c r="A87" s="6" t="s">
        <v>67</v>
      </c>
      <c r="B87" s="11" t="s">
        <v>49</v>
      </c>
      <c r="C87" s="10"/>
      <c r="D87" s="10"/>
      <c r="E87" s="14"/>
      <c r="F87" s="14">
        <v>106.37</v>
      </c>
      <c r="G87" s="6" t="s">
        <v>24</v>
      </c>
      <c r="H87" s="10"/>
      <c r="I87" s="10"/>
      <c r="J87" s="10"/>
    </row>
    <row r="88" spans="1:10" ht="36" customHeight="1" x14ac:dyDescent="0.25">
      <c r="A88" s="6" t="s">
        <v>19</v>
      </c>
      <c r="B88" s="11" t="s">
        <v>51</v>
      </c>
      <c r="C88" s="10"/>
      <c r="D88" s="10"/>
      <c r="E88" s="14"/>
      <c r="F88" s="14">
        <v>25055.37</v>
      </c>
      <c r="G88" s="6" t="s">
        <v>54</v>
      </c>
      <c r="H88" s="10"/>
      <c r="I88" s="10"/>
      <c r="J88" s="10"/>
    </row>
    <row r="89" spans="1:10" ht="36" customHeight="1" x14ac:dyDescent="0.25">
      <c r="A89" s="6" t="s">
        <v>53</v>
      </c>
      <c r="B89" s="11" t="s">
        <v>52</v>
      </c>
      <c r="C89" s="10"/>
      <c r="D89" s="10"/>
      <c r="E89" s="14"/>
      <c r="F89" s="14">
        <v>12578.41</v>
      </c>
      <c r="G89" s="6" t="s">
        <v>54</v>
      </c>
      <c r="H89" s="10"/>
      <c r="I89" s="10"/>
      <c r="J89" s="10"/>
    </row>
    <row r="90" spans="1:10" ht="31.5" customHeight="1" x14ac:dyDescent="0.25">
      <c r="A90" s="6" t="s">
        <v>20</v>
      </c>
      <c r="B90" s="9" t="s">
        <v>22</v>
      </c>
      <c r="C90" s="6"/>
      <c r="D90" s="6"/>
      <c r="E90" s="14"/>
      <c r="F90" s="14">
        <v>2198.19</v>
      </c>
      <c r="G90" s="6" t="s">
        <v>54</v>
      </c>
      <c r="H90" s="10"/>
      <c r="I90" s="10"/>
      <c r="J90" s="10"/>
    </row>
    <row r="91" spans="1:10" ht="38.25" hidden="1" customHeight="1" x14ac:dyDescent="0.25">
      <c r="A91" s="6" t="s">
        <v>68</v>
      </c>
      <c r="B91" s="9" t="s">
        <v>25</v>
      </c>
      <c r="C91" s="6"/>
      <c r="D91" s="6"/>
      <c r="E91" s="14"/>
      <c r="F91" s="14"/>
      <c r="G91" s="6"/>
      <c r="H91" s="10"/>
      <c r="I91" s="10"/>
      <c r="J91" s="10"/>
    </row>
  </sheetData>
  <mergeCells count="6">
    <mergeCell ref="A2:J2"/>
    <mergeCell ref="A3:A4"/>
    <mergeCell ref="B3:B4"/>
    <mergeCell ref="C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BubnovaNV</dc:creator>
  <cp:lastModifiedBy>berezina</cp:lastModifiedBy>
  <cp:lastPrinted>2019-06-24T12:31:39Z</cp:lastPrinted>
  <dcterms:created xsi:type="dcterms:W3CDTF">2019-01-25T13:26:17Z</dcterms:created>
  <dcterms:modified xsi:type="dcterms:W3CDTF">2026-07-24T05:56:01Z</dcterms:modified>
</cp:coreProperties>
</file>